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n\Desktop\Диск D\2019\"/>
    </mc:Choice>
  </mc:AlternateContent>
  <xr:revisionPtr revIDLastSave="0" documentId="13_ncr:1_{F93DBD9B-4CBF-498D-A220-132F906A389D}" xr6:coauthVersionLast="36" xr6:coauthVersionMax="36" xr10:uidLastSave="{00000000-0000-0000-0000-000000000000}"/>
  <bookViews>
    <workbookView xWindow="0" yWindow="0" windowWidth="28800" windowHeight="12216" xr2:uid="{00000000-000D-0000-FFFF-FFFF00000000}"/>
  </bookViews>
  <sheets>
    <sheet name="Kolo UA" sheetId="7" r:id="rId1"/>
    <sheet name="Delisted 2019" sheetId="4" r:id="rId2"/>
  </sheets>
  <externalReferences>
    <externalReference r:id="rId3"/>
  </externalReferences>
  <definedNames>
    <definedName name="_xlnm._FilterDatabase" localSheetId="0" hidden="1">'Kolo UA'!$A$6:$G$102</definedName>
  </definedNames>
  <calcPr calcId="171027"/>
</workbook>
</file>

<file path=xl/calcChain.xml><?xml version="1.0" encoding="utf-8"?>
<calcChain xmlns="http://schemas.openxmlformats.org/spreadsheetml/2006/main">
  <c r="E177" i="7" l="1"/>
  <c r="G179" i="7" l="1"/>
  <c r="G178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4" i="7"/>
  <c r="G153" i="7"/>
  <c r="G152" i="7"/>
  <c r="G151" i="7"/>
  <c r="G150" i="7"/>
  <c r="G149" i="7"/>
  <c r="G148" i="7"/>
  <c r="G147" i="7"/>
  <c r="G145" i="7"/>
  <c r="G144" i="7"/>
  <c r="G143" i="7"/>
  <c r="G141" i="7"/>
  <c r="G140" i="7"/>
  <c r="G139" i="7"/>
  <c r="G138" i="7"/>
  <c r="G136" i="7"/>
  <c r="G135" i="7"/>
  <c r="G134" i="7"/>
  <c r="G132" i="7"/>
  <c r="G131" i="7"/>
  <c r="G130" i="7"/>
  <c r="G129" i="7"/>
  <c r="G128" i="7"/>
  <c r="G126" i="7"/>
  <c r="G123" i="7"/>
  <c r="G122" i="7"/>
  <c r="G121" i="7"/>
  <c r="G120" i="7"/>
  <c r="G118" i="7"/>
  <c r="G117" i="7"/>
  <c r="G116" i="7"/>
  <c r="G115" i="7"/>
  <c r="G113" i="7"/>
  <c r="G112" i="7"/>
  <c r="G111" i="7"/>
  <c r="G110" i="7"/>
  <c r="G108" i="7"/>
  <c r="G107" i="7"/>
  <c r="G106" i="7"/>
  <c r="G105" i="7"/>
  <c r="G102" i="7"/>
  <c r="G101" i="7"/>
  <c r="G100" i="7"/>
  <c r="G94" i="7"/>
  <c r="G78" i="7"/>
  <c r="G74" i="7"/>
  <c r="G69" i="7"/>
  <c r="G67" i="7"/>
  <c r="G66" i="7"/>
  <c r="G65" i="7"/>
  <c r="G63" i="7"/>
  <c r="G62" i="7"/>
  <c r="G60" i="7"/>
  <c r="G59" i="7"/>
  <c r="G58" i="7"/>
  <c r="G56" i="7"/>
  <c r="G55" i="7"/>
  <c r="G54" i="7"/>
  <c r="G53" i="7"/>
  <c r="G52" i="7"/>
  <c r="G51" i="7"/>
  <c r="G50" i="7"/>
  <c r="G48" i="7"/>
  <c r="G47" i="7"/>
  <c r="G46" i="7"/>
  <c r="G45" i="7"/>
  <c r="G44" i="7"/>
  <c r="G43" i="7"/>
  <c r="G42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E80" i="7" l="1"/>
  <c r="D88" i="7" l="1"/>
  <c r="G88" i="7" s="1"/>
  <c r="E8" i="7" l="1"/>
  <c r="E12" i="7"/>
  <c r="E16" i="7"/>
  <c r="E20" i="7"/>
  <c r="E24" i="7"/>
  <c r="E29" i="7"/>
  <c r="E33" i="7"/>
  <c r="E37" i="7"/>
  <c r="E46" i="7"/>
  <c r="E51" i="7"/>
  <c r="E55" i="7"/>
  <c r="E60" i="7"/>
  <c r="E63" i="7"/>
  <c r="E69" i="7"/>
  <c r="E106" i="7"/>
  <c r="E111" i="7"/>
  <c r="E116" i="7"/>
  <c r="E121" i="7"/>
  <c r="E130" i="7"/>
  <c r="E139" i="7"/>
  <c r="E144" i="7"/>
  <c r="E153" i="7"/>
  <c r="E160" i="7"/>
  <c r="E164" i="7"/>
  <c r="E168" i="7"/>
  <c r="E172" i="7"/>
  <c r="E176" i="7"/>
  <c r="E9" i="7"/>
  <c r="E13" i="7"/>
  <c r="E17" i="7"/>
  <c r="E21" i="7"/>
  <c r="E25" i="7"/>
  <c r="E30" i="7"/>
  <c r="E34" i="7"/>
  <c r="E38" i="7"/>
  <c r="E43" i="7"/>
  <c r="E47" i="7"/>
  <c r="E52" i="7"/>
  <c r="E56" i="7"/>
  <c r="E74" i="7"/>
  <c r="E101" i="7"/>
  <c r="E107" i="7"/>
  <c r="E112" i="7"/>
  <c r="E117" i="7"/>
  <c r="E122" i="7"/>
  <c r="E131" i="7"/>
  <c r="E135" i="7"/>
  <c r="E150" i="7"/>
  <c r="E154" i="7"/>
  <c r="E157" i="7"/>
  <c r="E161" i="7"/>
  <c r="E165" i="7"/>
  <c r="E169" i="7"/>
  <c r="E173" i="7"/>
  <c r="E10" i="7"/>
  <c r="E14" i="7"/>
  <c r="E18" i="7"/>
  <c r="E22" i="7"/>
  <c r="E31" i="7"/>
  <c r="E35" i="7"/>
  <c r="E39" i="7"/>
  <c r="E44" i="7"/>
  <c r="E48" i="7"/>
  <c r="E53" i="7"/>
  <c r="E66" i="7"/>
  <c r="E78" i="7"/>
  <c r="E102" i="7"/>
  <c r="E108" i="7"/>
  <c r="E113" i="7"/>
  <c r="E118" i="7"/>
  <c r="E123" i="7"/>
  <c r="E132" i="7"/>
  <c r="E136" i="7"/>
  <c r="E141" i="7"/>
  <c r="E147" i="7"/>
  <c r="E151" i="7"/>
  <c r="E158" i="7"/>
  <c r="E162" i="7"/>
  <c r="E166" i="7"/>
  <c r="E170" i="7"/>
  <c r="E174" i="7"/>
  <c r="E179" i="7"/>
  <c r="E7" i="7"/>
  <c r="E11" i="7"/>
  <c r="E15" i="7"/>
  <c r="E19" i="7"/>
  <c r="E23" i="7"/>
  <c r="E28" i="7"/>
  <c r="E32" i="7"/>
  <c r="E36" i="7"/>
  <c r="E40" i="7"/>
  <c r="E45" i="7"/>
  <c r="E54" i="7"/>
  <c r="E59" i="7"/>
  <c r="E62" i="7"/>
  <c r="E67" i="7"/>
  <c r="E94" i="7"/>
  <c r="E129" i="7"/>
  <c r="E148" i="7"/>
  <c r="E152" i="7"/>
  <c r="E159" i="7"/>
  <c r="E163" i="7"/>
  <c r="E167" i="7"/>
  <c r="E171" i="7"/>
  <c r="E175" i="7"/>
  <c r="C88" i="7"/>
  <c r="E149" i="7"/>
  <c r="E178" i="7"/>
  <c r="E156" i="7"/>
  <c r="E143" i="7"/>
  <c r="E145" i="7"/>
  <c r="E140" i="7"/>
  <c r="E138" i="7"/>
  <c r="E134" i="7"/>
  <c r="E128" i="7"/>
  <c r="E126" i="7"/>
  <c r="E120" i="7"/>
  <c r="E115" i="7"/>
  <c r="E110" i="7"/>
  <c r="E105" i="7"/>
  <c r="E100" i="7"/>
  <c r="E65" i="7"/>
  <c r="E58" i="7"/>
  <c r="E50" i="7"/>
  <c r="E42" i="7"/>
  <c r="E27" i="7"/>
  <c r="E6" i="7"/>
  <c r="E88" i="7" l="1"/>
  <c r="D97" i="7"/>
  <c r="G97" i="7" s="1"/>
  <c r="D96" i="7"/>
  <c r="G96" i="7" s="1"/>
  <c r="D95" i="7"/>
  <c r="G95" i="7" s="1"/>
  <c r="C94" i="7"/>
  <c r="D93" i="7"/>
  <c r="D92" i="7"/>
  <c r="G92" i="7" s="1"/>
  <c r="D91" i="7"/>
  <c r="G91" i="7" s="1"/>
  <c r="D90" i="7"/>
  <c r="D89" i="7"/>
  <c r="D87" i="7"/>
  <c r="G87" i="7" s="1"/>
  <c r="D86" i="7"/>
  <c r="D85" i="7"/>
  <c r="D84" i="7"/>
  <c r="G84" i="7" s="1"/>
  <c r="D83" i="7"/>
  <c r="G83" i="7" s="1"/>
  <c r="D82" i="7"/>
  <c r="D81" i="7"/>
  <c r="D79" i="7"/>
  <c r="G79" i="7" s="1"/>
  <c r="C78" i="7"/>
  <c r="D77" i="7"/>
  <c r="D76" i="7"/>
  <c r="G76" i="7" s="1"/>
  <c r="D75" i="7"/>
  <c r="G75" i="7" s="1"/>
  <c r="C74" i="7"/>
  <c r="D73" i="7"/>
  <c r="G73" i="7" s="1"/>
  <c r="D71" i="7"/>
  <c r="G71" i="7" s="1"/>
  <c r="C166" i="7"/>
  <c r="C69" i="7"/>
  <c r="C67" i="7"/>
  <c r="C66" i="7"/>
  <c r="C65" i="7"/>
  <c r="C63" i="7"/>
  <c r="C62" i="7"/>
  <c r="C60" i="7"/>
  <c r="C59" i="7"/>
  <c r="C58" i="7"/>
  <c r="C56" i="7"/>
  <c r="C55" i="7"/>
  <c r="C54" i="7"/>
  <c r="C53" i="7"/>
  <c r="C52" i="7"/>
  <c r="C51" i="7"/>
  <c r="C50" i="7"/>
  <c r="C48" i="7"/>
  <c r="C47" i="7"/>
  <c r="C46" i="7"/>
  <c r="C45" i="7"/>
  <c r="C44" i="7"/>
  <c r="C43" i="7"/>
  <c r="C42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G89" i="7" l="1"/>
  <c r="G93" i="7"/>
  <c r="G81" i="7"/>
  <c r="G85" i="7"/>
  <c r="G90" i="7"/>
  <c r="G77" i="7"/>
  <c r="G82" i="7"/>
  <c r="G86" i="7"/>
  <c r="C81" i="7"/>
  <c r="C85" i="7"/>
  <c r="C89" i="7"/>
  <c r="C93" i="7"/>
  <c r="C71" i="7"/>
  <c r="C77" i="7"/>
  <c r="C82" i="7"/>
  <c r="C86" i="7"/>
  <c r="C90" i="7"/>
  <c r="C75" i="7"/>
  <c r="C97" i="7"/>
  <c r="C84" i="7"/>
  <c r="C92" i="7"/>
  <c r="C76" i="7"/>
  <c r="C87" i="7"/>
  <c r="C96" i="7"/>
  <c r="C79" i="7"/>
  <c r="C83" i="7"/>
  <c r="C91" i="7"/>
  <c r="C73" i="7"/>
  <c r="C95" i="7"/>
  <c r="E77" i="7" l="1"/>
  <c r="E96" i="7"/>
  <c r="E91" i="7"/>
  <c r="E85" i="7"/>
  <c r="E89" i="7"/>
  <c r="E81" i="7"/>
  <c r="E79" i="7"/>
  <c r="E97" i="7"/>
  <c r="E92" i="7"/>
  <c r="E83" i="7"/>
  <c r="E93" i="7"/>
  <c r="E90" i="7"/>
  <c r="E82" i="7"/>
  <c r="E95" i="7"/>
  <c r="E76" i="7"/>
  <c r="E86" i="7"/>
  <c r="E84" i="7"/>
  <c r="E75" i="7"/>
  <c r="E87" i="7"/>
  <c r="E73" i="7"/>
  <c r="E71" i="7"/>
</calcChain>
</file>

<file path=xl/sharedStrings.xml><?xml version="1.0" encoding="utf-8"?>
<sst xmlns="http://schemas.openxmlformats.org/spreadsheetml/2006/main" count="382" uniqueCount="376">
  <si>
    <t>Артикул</t>
  </si>
  <si>
    <t>Примітки</t>
  </si>
  <si>
    <t>S110500000</t>
  </si>
  <si>
    <t>S110162190</t>
  </si>
  <si>
    <t>S110163240</t>
  </si>
  <si>
    <t>S11064012</t>
  </si>
  <si>
    <t>S110142110</t>
  </si>
  <si>
    <t>PPG0100600</t>
  </si>
  <si>
    <t>S110162380</t>
  </si>
  <si>
    <t xml:space="preserve">Сидіння до унітазу SDU 26 met </t>
  </si>
  <si>
    <t xml:space="preserve">Сидіння до унітазу SDU 36 soft-close </t>
  </si>
  <si>
    <t>S110163370</t>
  </si>
  <si>
    <t>YS110501000</t>
  </si>
  <si>
    <t>Комплект скрытого крепления для сантехнического компакта КТУ - 1</t>
  </si>
  <si>
    <t>Сиденье  к унитазу  SD 01s 095</t>
  </si>
  <si>
    <t>Сидіння до унітазу СУ 78.11.00</t>
  </si>
  <si>
    <t>Опис</t>
  </si>
  <si>
    <t>L71150000</t>
  </si>
  <si>
    <t>FREJA Умивальник  50</t>
  </si>
  <si>
    <t>L71155000</t>
  </si>
  <si>
    <t>FREJA Умивальник  55</t>
  </si>
  <si>
    <t>L71160000</t>
  </si>
  <si>
    <t>FREJA Умивальник  60</t>
  </si>
  <si>
    <t>L71965000</t>
  </si>
  <si>
    <t>FREJA Умивальник меблевий 65</t>
  </si>
  <si>
    <t>L71955000</t>
  </si>
  <si>
    <t>FREJA Умивальник меблевий 55</t>
  </si>
  <si>
    <t>L72945000</t>
  </si>
  <si>
    <t>FREJA Умивальник меблевий 45</t>
  </si>
  <si>
    <t>L77000000</t>
  </si>
  <si>
    <t>FREJA П'єдестал</t>
  </si>
  <si>
    <t>L77100000</t>
  </si>
  <si>
    <t xml:space="preserve">FREJA Полуп'єдестал </t>
  </si>
  <si>
    <t>L72340000</t>
  </si>
  <si>
    <t>FREJA Умивальник  40</t>
  </si>
  <si>
    <t>L79201000</t>
  </si>
  <si>
    <t>FREJA Унітаз-компакт підлоговий, косий випуск, зливний бачок 3/6 л, нижній підвід, сидіння з кришкою поліпропілен</t>
  </si>
  <si>
    <t>L79200000</t>
  </si>
  <si>
    <t>FREJA Унітаз-компакт підлоговий, горизонтальний випуск, зливний бачок 3/6 л, нижній підвід, сидіння з кришкою  Duroplast</t>
  </si>
  <si>
    <t>L79211000</t>
  </si>
  <si>
    <t>FREJA Унітаз-компакт підлоговий, горизонтальний випуск, зливний бачок 3/6 л, нижній підвід, сидіння з кришкою  Duroplast Soft close</t>
  </si>
  <si>
    <t>L79047000</t>
  </si>
  <si>
    <t>FREJA Premium, горизонтальний випуск, зливний бачок 3/6 л, нижній підвід, сидіння з кришкою Duroplast Soft-close</t>
  </si>
  <si>
    <t>L79046000</t>
  </si>
  <si>
    <t>FREJA Premium, косий випуск, зливний бачок 3/6 л, нижній підвід, сидіння з кришкою Duroplast Soft-close</t>
  </si>
  <si>
    <t>L75000000</t>
  </si>
  <si>
    <t>FREJA Біде підлогове</t>
  </si>
  <si>
    <t>FREJA Шафа під меблевий умивальник 65 см, бiлий глянець</t>
  </si>
  <si>
    <t>FREJA Шафа під меблевий умивальник 55 см, бiлий глянець</t>
  </si>
  <si>
    <t>FREJA Шафа під меблевий умивальник 45 см, бiлий глянець</t>
  </si>
  <si>
    <t>FREJA Шафа бокова висока, бiлий глянець</t>
  </si>
  <si>
    <t xml:space="preserve">Ніжки MO-N-NOG-0015 (2 шт.) </t>
  </si>
  <si>
    <t>FREJA</t>
  </si>
  <si>
    <t>L81150000</t>
  </si>
  <si>
    <t>RUNA Умивальник 50</t>
  </si>
  <si>
    <t>L81155000</t>
  </si>
  <si>
    <t>RUNA Умивальник 55</t>
  </si>
  <si>
    <t>L81160000</t>
  </si>
  <si>
    <t>RUNA Умивальник 60</t>
  </si>
  <si>
    <t>L81970000</t>
  </si>
  <si>
    <t>RUNA Умивальник меблевий  70</t>
  </si>
  <si>
    <t>L81960000</t>
  </si>
  <si>
    <t>RUNA Умивальник меблевий  60</t>
  </si>
  <si>
    <t>L81950000</t>
  </si>
  <si>
    <t>RUNA Умивальник меблевий  50</t>
  </si>
  <si>
    <t>L82735000</t>
  </si>
  <si>
    <t>RUNA Умивальник кутовий 35</t>
  </si>
  <si>
    <t>L87110000</t>
  </si>
  <si>
    <t>RUNA П'єдестал</t>
  </si>
  <si>
    <t>L87100000</t>
  </si>
  <si>
    <t xml:space="preserve">RUNA Полуп'єдестал </t>
  </si>
  <si>
    <t>L85000000</t>
  </si>
  <si>
    <t>RUNA Біде підлогове</t>
  </si>
  <si>
    <t>L89201000</t>
  </si>
  <si>
    <t xml:space="preserve">RUNA Унітаз-компакт підлоговий, косий випуск, зливний бачок 3/6 л, нижній підвід, сидіння з кришкою Duroplast  </t>
  </si>
  <si>
    <t>L89200000</t>
  </si>
  <si>
    <t xml:space="preserve">RUNA Унітаз-компакт підлоговий, горизонтальний випуск, зливний бачок 3/6 л, нижній підвід, сидіння з кришкою Duroplast  </t>
  </si>
  <si>
    <t>L89208000</t>
  </si>
  <si>
    <t>RUNA Унітаз-компакт підлоговий, горизонтальний випуск, зливний бачок 3/6 л, нижній підвід, сидіння з кришкою Duroplast  Soft close</t>
  </si>
  <si>
    <t>L89207000</t>
  </si>
  <si>
    <t>RUNA Унітаз-компакт підлоговий, косий випуск, зливний бачок 3/6 л, нижній підвід, сидіння з кришкою Duroplast  Soft close</t>
  </si>
  <si>
    <t>RUNA</t>
  </si>
  <si>
    <t>7115100U</t>
  </si>
  <si>
    <t>SOLO Умивальник 50</t>
  </si>
  <si>
    <t>7116300U</t>
  </si>
  <si>
    <t>SOLO Умивальник 60</t>
  </si>
  <si>
    <t>7294200U</t>
  </si>
  <si>
    <t>SOLO Умивальник меблевий 40</t>
  </si>
  <si>
    <t>7195000U</t>
  </si>
  <si>
    <t>SOLO Умивальник меблевий 50</t>
  </si>
  <si>
    <t>7700000U</t>
  </si>
  <si>
    <t xml:space="preserve">SOLO П"єдестал </t>
  </si>
  <si>
    <t>S7921800U</t>
  </si>
  <si>
    <t>SOLO Унітаз-компакт підлоговий, горизонтальний випуск, зливний бачок 3/6 л, нижній підвід, сидіння з кришкою поліпропілен</t>
  </si>
  <si>
    <t>SOLO Унітаз-компакт підлоговий, косий випуск, зливний бачок 3/6 л, нижній підвід, сидіння з кришкою поліпропілен</t>
  </si>
  <si>
    <t>SOLO</t>
  </si>
  <si>
    <t>M1115000U</t>
  </si>
  <si>
    <t>IDOL Умивальник 50</t>
  </si>
  <si>
    <t>M1115500U</t>
  </si>
  <si>
    <t>IDOL Умивальник 55</t>
  </si>
  <si>
    <t>M1116000U</t>
  </si>
  <si>
    <t>IDOL Умивальник 60</t>
  </si>
  <si>
    <t>M1310000U</t>
  </si>
  <si>
    <t>IDOL Підвісний унітаз в комплекті з сидінням</t>
  </si>
  <si>
    <t>M1310002U</t>
  </si>
  <si>
    <t>IDOL Підвісний унітаз в комплекті з сидінням з кришкою Duroplast Soft Close</t>
  </si>
  <si>
    <t>1903300U</t>
  </si>
  <si>
    <t>IDOL Унітаз-компакт підлоговий, косий випуск, зливний бачок 3/6 л, нижній підвід, сидіння з кришкою поліпропілен</t>
  </si>
  <si>
    <t>1902600U</t>
  </si>
  <si>
    <t>IDOL Унітаз-компакт підлоговий, горизонтальний випуск, зливний бачок 3/6 л, нижній підвід, сидіння з кришкою поліпропілен</t>
  </si>
  <si>
    <t>IDOL</t>
  </si>
  <si>
    <t>2195000U</t>
  </si>
  <si>
    <t>NOVA Умивальник меблевий  50</t>
  </si>
  <si>
    <t>2195500U</t>
  </si>
  <si>
    <t>NOVA Умивальник меблевий  55</t>
  </si>
  <si>
    <t>2196500U</t>
  </si>
  <si>
    <t>NOVA Умивальник меблевий  65</t>
  </si>
  <si>
    <t>NOVA Комплект: умивальник меблевий 50 см + шафа пiд умивальник, бiлий глянець</t>
  </si>
  <si>
    <t>NOVA Комплект: умивальник меблевий 55 см + шафа пiд умивальник, бiлий глянець</t>
  </si>
  <si>
    <t>NOVA Комплект: умивальник меблевий 6 5см + шафа пiд умивальник, бiлий глянець</t>
  </si>
  <si>
    <t>NOVA</t>
  </si>
  <si>
    <t>K83100000</t>
  </si>
  <si>
    <t>PRIMO підвісний унітаз з сидінням з кришкою Duroplast</t>
  </si>
  <si>
    <t>YК83100001</t>
  </si>
  <si>
    <t>PRIMO підвісний унітаз з сидінням з кришкою Duroplast Soft Close</t>
  </si>
  <si>
    <t>PRIMO</t>
  </si>
  <si>
    <t>L39000000</t>
  </si>
  <si>
    <t>MODO компакт підлоговий, горизонтальний випуск, зливний бачок 3/6 л, нижній підвід води, сидіння з кришкою Duroplast  Soft Close</t>
  </si>
  <si>
    <t>L39003000</t>
  </si>
  <si>
    <t>MODO компакт підлоговий, косий випуск, зливний бачок 3/6 л, нижній підвід води, сидіння з кришкою Duroplast  Soft Close</t>
  </si>
  <si>
    <t>L39004000</t>
  </si>
  <si>
    <t>MODO компакт підлоговий, вертикальний випуск, зливний бачок 3/6 л, нижній підвід води, сидіння з кришкою Duroplast  Soft Close</t>
  </si>
  <si>
    <t>MODO</t>
  </si>
  <si>
    <t>K2601100U</t>
  </si>
  <si>
    <t>Пісуар NOVA TOP PICO з вертикальним випуском із кріпленням</t>
  </si>
  <si>
    <t>NOVA TOP</t>
  </si>
  <si>
    <t>КУТОВІ ВАННИ</t>
  </si>
  <si>
    <t>XWN3055000</t>
  </si>
  <si>
    <t>MAGNUM Ванна акрилова кутова  155х155 см у комплектi з нiжками та елементами крiплення, біла</t>
  </si>
  <si>
    <t>XWN3050000</t>
  </si>
  <si>
    <t>RELAX Ванна акрилова кутова 150х150 см у комплектi з нiжками та елементами крiплення, біла</t>
  </si>
  <si>
    <t>XWN3040000</t>
  </si>
  <si>
    <t>INSPIRATION  Ванна акрилова кутова 140х140 см у комплектi з нiжками та елементами крiплення, біла</t>
  </si>
  <si>
    <t>АСИММЕТРИЧНІ ВАННИ</t>
  </si>
  <si>
    <t>XWA3060000</t>
  </si>
  <si>
    <t>SPRING Ванна акрилова асимметрична  160х100 см, права, у комплектi з нiжками та елементами крiплення, біла</t>
  </si>
  <si>
    <t>XWA3061000</t>
  </si>
  <si>
    <t>SPRING Ванна акрилова асимметрична  160х100 см, ліва, у комплектi з нiжками та елементами крiплення, біла</t>
  </si>
  <si>
    <t>XWA3070000</t>
  </si>
  <si>
    <t>SPRING Ванна акрилова асимметрична  170х100 см, права, у комплектi з нiжками та елементами крiплення, біла</t>
  </si>
  <si>
    <t>XWA3071000</t>
  </si>
  <si>
    <t>SPRING Ванна акрилова асимметрична  170х100 см, ліва, у комплектi з нiжками та елементами крiплення, біла</t>
  </si>
  <si>
    <t>XWA306000G</t>
  </si>
  <si>
    <t>SPRING Ванна акрилова асимметрична 160x100 см, права, в комплекті з сифоном Geberit 150.520.21.1, біла</t>
  </si>
  <si>
    <t>XWA306100G</t>
  </si>
  <si>
    <t>SPRING Ванна акрилова асимметрична 160x100 см, ліва, в комплекті з сифоном Geberit 150.520.21.1, біла</t>
  </si>
  <si>
    <t>XWA307000G</t>
  </si>
  <si>
    <t>SPRING Ванна акрилова асимметрична 170x100 см, права, в комплекті  з сифоном Geberit 150.520.21.1, біла</t>
  </si>
  <si>
    <t>XWA307100G</t>
  </si>
  <si>
    <t>SPRING Ванна акрилова асимметрична 170x100 см, ліва, в комплекті з сифоном Geberit 150.520.21.1, біла</t>
  </si>
  <si>
    <t>SPRING</t>
  </si>
  <si>
    <t>XWA3050000</t>
  </si>
  <si>
    <t>PROMISE Ванна акрилова асимметрична  150х100 см, права, у комплектi з нiжками та елементами крiплення, біла</t>
  </si>
  <si>
    <t>XWA3051000</t>
  </si>
  <si>
    <t>PROMISE Ванна акрилова асимметрична  150х100 см, ліва, у комплектi з нiжками та елементами крiплення, біла</t>
  </si>
  <si>
    <t>XWA3270000</t>
  </si>
  <si>
    <t>PROMISE Ванна акрилова асимметрична  170х110 см, права, у комплектi з нiжками та елементами крiплення, біла</t>
  </si>
  <si>
    <t>XWA3271000</t>
  </si>
  <si>
    <t>PROMISE Ванна акрилова асимметрична 170х110 см, ліва, у комплектi з нiжками та елементами крiплення, біла</t>
  </si>
  <si>
    <t>PROMIS</t>
  </si>
  <si>
    <t>XWA3740000</t>
  </si>
  <si>
    <t>MYSTERY Ванна акрилова асимметрична  140х90 см, права, у комплектi з нiжками та елементами крiплення, біла</t>
  </si>
  <si>
    <t>XWA3741000</t>
  </si>
  <si>
    <t xml:space="preserve"> MYSTERY Ванна акрилова асимметрична 140х90 см, ліва, у комплектi з нiжками та елементами крiплення, біла</t>
  </si>
  <si>
    <t>XWA3750000</t>
  </si>
  <si>
    <t>MYSTERY Ванна акрилова асимметрична  150х95 см, права, у комплектi з нiжками та елементами крiплення, біла</t>
  </si>
  <si>
    <t>XWA3751000</t>
  </si>
  <si>
    <t>MYSTERY Ванна акрилова асимметрична  150х95 см, ліва, у комплектi з нiжками та елементами крiплення, біла</t>
  </si>
  <si>
    <t>MYSTERY</t>
  </si>
  <si>
    <t>XWA3370000</t>
  </si>
  <si>
    <t>MIRRA Ванна акрилова асимметрична  170х110 см, права, у комплектi з нiжками та елементами крiплення, біла</t>
  </si>
  <si>
    <t>XWA3371000</t>
  </si>
  <si>
    <t>MIRRA Ванна акрилова асимметрична  170х110 см, ліва, у комплектi з нiжками та елементами крiплення, біла</t>
  </si>
  <si>
    <t>XWA3370001</t>
  </si>
  <si>
    <t>MIRRA Ванна акрилова асимметрична  170х110 см, права, у комплектi з нiжками, елементами крiплення та підголовником, біла</t>
  </si>
  <si>
    <t>XWA3371001</t>
  </si>
  <si>
    <t>MIRRA Ванна акрилова асимметрична 170х110 см, ліва, у комплектi з нiжками, елементами крiплення та підголовником, біла</t>
  </si>
  <si>
    <t>MIRRA</t>
  </si>
  <si>
    <t>ПРЯМОКУТНІ ВАННИ</t>
  </si>
  <si>
    <t>XWP3120000</t>
  </si>
  <si>
    <t>DIUNA Ванна акрилова прямокутна  120х70 см у комплектi з нiжками та елементами крiплення, біла</t>
  </si>
  <si>
    <t>XWP3150000</t>
  </si>
  <si>
    <t>DIUNA Ванна акрилова прямокутна  150х70 см у комплектi з нiжками та елементами крiплення, біла</t>
  </si>
  <si>
    <t>DIUNA</t>
  </si>
  <si>
    <t>XWP3050000</t>
  </si>
  <si>
    <t>COMFORT Ванна акрилова прямокутна 150х75 см у комплектi з нiжками та елементами крiплення, біла</t>
  </si>
  <si>
    <t>XWP3060000</t>
  </si>
  <si>
    <t>COMFORT Ванна акрилова прямокутна  160х75 см у комплектi з нiжками та елементами крiплення, біла</t>
  </si>
  <si>
    <t>XWP3070000</t>
  </si>
  <si>
    <t>COMFORT Ванна акрилова прямокутна  170х75 см у комплектi з нiжками та елементами крiплення, біла</t>
  </si>
  <si>
    <t>XWP3080000</t>
  </si>
  <si>
    <t>COMFORT Ванна акрилова прямокутна  180х80 см у комплектi з нiжками та елементами крiплення, біла</t>
  </si>
  <si>
    <t>XWP3090000</t>
  </si>
  <si>
    <t>COMFORT Ванна акрилова прямокутна  190х90 см у комплектi з нiжками та елементами крiплення, біла</t>
  </si>
  <si>
    <t>XWP305000G</t>
  </si>
  <si>
    <t>COMFORT Ванна акрилова прямокутна 150x75 в комплекті з сифоном Geberit 150.520.21.1, біла</t>
  </si>
  <si>
    <t>XWP306000G</t>
  </si>
  <si>
    <t>COMFORT Ванна акрилова прямокутна 160x75 в комплекті з сифоном Geberit 150.520.21.1, біла</t>
  </si>
  <si>
    <t>XWP307000G</t>
  </si>
  <si>
    <t>COMFORT Ванна акрилова прямокутна 170x75 в комплекті з сифоном Geberit 150.520.21.1, біла</t>
  </si>
  <si>
    <t>XWP308000G</t>
  </si>
  <si>
    <t>COMFORT Ванна акрилова прямокутна 180x80 в комплекті з сифоном Geberit 150.520.21.1, біла</t>
  </si>
  <si>
    <t>XWP309000G</t>
  </si>
  <si>
    <t>COMFORT Ванна акрилова прямокутна 190x90  в комплекті з сифоном Geberit 150.520.21.1, біла</t>
  </si>
  <si>
    <t>COMFORT</t>
  </si>
  <si>
    <t>XWP3850000</t>
  </si>
  <si>
    <t>SAGA Ванна акрилова прямокутна  150х75 см у комплектi з нiжками та елементами крiплення, біла</t>
  </si>
  <si>
    <t>XWP3860000</t>
  </si>
  <si>
    <t>SAGA Ванна акрилова прямокутна  160х75 см у комплектi з нiжками та елементами крiплення, біла</t>
  </si>
  <si>
    <t>XWP3870000</t>
  </si>
  <si>
    <t>SAGA Ванна акрилова прямокутна  170х80 см у комплектi з нiжками та елементами крiплення, біла</t>
  </si>
  <si>
    <t>SAGA</t>
  </si>
  <si>
    <t>XWP354000N</t>
  </si>
  <si>
    <t>SENSA Ванна акрилова прямокутна  140x70 см, біла</t>
  </si>
  <si>
    <t>XWP355000N</t>
  </si>
  <si>
    <t>SENSA Ванна акрилова прямокутна  150x70 см, біла</t>
  </si>
  <si>
    <t>XWP356000N</t>
  </si>
  <si>
    <t>SENSA Ванна акрилова прямокутна  160x70 см, біла</t>
  </si>
  <si>
    <t>XWP357000N</t>
  </si>
  <si>
    <t>SENSA Ванна акрилова прямокутна 170x70 см, біла</t>
  </si>
  <si>
    <t>SENSA</t>
  </si>
  <si>
    <t>XWP135000N</t>
  </si>
  <si>
    <t>OPAL Plus Ванна акрилова прямокутна  150х70 см, біла</t>
  </si>
  <si>
    <t>XWP136000N</t>
  </si>
  <si>
    <t>OPAL Plus Ванна акрилова прямокутна  160х70 см, біла</t>
  </si>
  <si>
    <t>XWP137000N</t>
  </si>
  <si>
    <t>OPAL Plus Ванна акрилова прямокутна  170х70 см, біла</t>
  </si>
  <si>
    <t>OPAL Plus  без ніжок</t>
  </si>
  <si>
    <t>XWP3340000</t>
  </si>
  <si>
    <t>MIRRA Ванна акрилова прямокутна  140х70 см у комплектi з нiжками та елементами крiплення, біла</t>
  </si>
  <si>
    <t>XWP3350000</t>
  </si>
  <si>
    <t>MIRRA Ванна акрилова прямокутна  150х75 см у комплектi з нiжками та елементами крiплення, біла</t>
  </si>
  <si>
    <t>XWP3360000</t>
  </si>
  <si>
    <t>MIRRA Ванна акрилова прямокутна 160х75 см у комплектi з нiжками та елементами крiплення, біла</t>
  </si>
  <si>
    <t>XWP3370000</t>
  </si>
  <si>
    <t>MIRRA Ванна акрилова прямокутна  170х80 см у комплектi з нiжками та елементами крiплення, біла</t>
  </si>
  <si>
    <t>XWP3340001</t>
  </si>
  <si>
    <t>MIRRA Ванна акрилова прямокутна  140х70 см у комплектi з нiжками, елементами крiплення та підголовником, біла</t>
  </si>
  <si>
    <t>XWP3350001</t>
  </si>
  <si>
    <t>MIRRA Ванна акрилова прямокутна  150х75 см у комплектi з нiжками, елементами крiплення та підголовником, біла</t>
  </si>
  <si>
    <t>XWP3360001</t>
  </si>
  <si>
    <t>MIRRA Ванна акрилова прямокутна  160х75 см у комплектi з нiжками, елементами крiплення та підголовником, біла</t>
  </si>
  <si>
    <t>XWP3370001</t>
  </si>
  <si>
    <t xml:space="preserve"> MIRRA Ванна акрилова прямокутна 170х80 см у комплектi з нiжками, елементами крiплення та підголовником, біла</t>
  </si>
  <si>
    <t>PWN3055000</t>
  </si>
  <si>
    <t>Панель до кутової ванни MAGNUM 155 у комплектi з елементами крiплення</t>
  </si>
  <si>
    <t>PWN3050000</t>
  </si>
  <si>
    <t>Панель до кутової ванни RELAX 150 у комплектi з елементами крiплення</t>
  </si>
  <si>
    <t>PWN3040000</t>
  </si>
  <si>
    <t>Панель до кутової ванни INSPIRATION 140 у комплектi з елементами крiплення</t>
  </si>
  <si>
    <t>PWA3060000</t>
  </si>
  <si>
    <t>Панель до асимметричної ванни SPRING 160 у комплектi з елементами крiплення</t>
  </si>
  <si>
    <t>PWA3070000</t>
  </si>
  <si>
    <t>Панель до асимметричної ванни SPRING 170 у комплектi з елементами крiплення</t>
  </si>
  <si>
    <t>PWA3050000</t>
  </si>
  <si>
    <t>Панель до асимметричної ванни PROMISE 150 у комплектi з елементами крiплення</t>
  </si>
  <si>
    <t>PWA3270000</t>
  </si>
  <si>
    <t>Панель до асимметричної ванни PROMISE 170 у комплектi з елементами крiплення</t>
  </si>
  <si>
    <t>PWA3370000</t>
  </si>
  <si>
    <t>Панель до асимметричної ванни MIRRA 170 у комплектi з елементами крiплення</t>
  </si>
  <si>
    <t>PWA3740000</t>
  </si>
  <si>
    <t>Панель до асимметричної ванни MYSTERY 140 у комплектi з елементами крiплення</t>
  </si>
  <si>
    <t>PWA3750000</t>
  </si>
  <si>
    <t>Панель до асимметричної ванни MYSTERY 150 у комплектi з елементами крiплення</t>
  </si>
  <si>
    <t>PWP4440000</t>
  </si>
  <si>
    <t>Універсальна фронтальна панель UNI4 до прямокутних ванн 140 см у комплектi з елементами крiплення</t>
  </si>
  <si>
    <t>PWP4450000</t>
  </si>
  <si>
    <t>Універсальна фронтальна панель UNI4 до прямокутних ванн 150 см у комплектi з елементами крiплення</t>
  </si>
  <si>
    <t>PWP4460000</t>
  </si>
  <si>
    <t>Універсальна фронтальна панель UNI4 до прямокутних ванн 160 см у комплектi з елементами крiплення</t>
  </si>
  <si>
    <t>PWP4470000</t>
  </si>
  <si>
    <t>Універсальна фронтальна панель UNI4 до прямокутних ванн 170 см у комплектi з елементами крiплення</t>
  </si>
  <si>
    <t>PWP4480000</t>
  </si>
  <si>
    <t>Універсальна фронтальна панель UNI4 до прямокутних ванн 180 см у комплектi з елементами крiплення</t>
  </si>
  <si>
    <t>PWP4471000</t>
  </si>
  <si>
    <t>Універсальна бічна панель UNI4 до прямокутних ванн 70 см у комплектi з елементами крiплення</t>
  </si>
  <si>
    <t>PWP4475000</t>
  </si>
  <si>
    <t>Універсальна бічна панель UNI4 до прямокутних ванн 75 см у комплектi з елементами крiплення</t>
  </si>
  <si>
    <t>PWP4481000</t>
  </si>
  <si>
    <t>Універсальна бічна панель UNI4 до прямокутних ванн 80 см у комплектi з елементами крiплення</t>
  </si>
  <si>
    <t>PWP4491000</t>
  </si>
  <si>
    <t>Універсальна бічна панель UNI4 до прямокутних ванн 90 см у комплектi з елементами крiплення</t>
  </si>
  <si>
    <t>PPG0101000</t>
  </si>
  <si>
    <t>Набір ніжок з елементами кріплення SNO для ванн</t>
  </si>
  <si>
    <t>Набір ніжок з елементами кріплення SN7 для ванн, 600х600</t>
  </si>
  <si>
    <t>PPG0100700</t>
  </si>
  <si>
    <t>Набір ніжок з елементами кріплення SN8 для ванн, 700х700</t>
  </si>
  <si>
    <t>SP006</t>
  </si>
  <si>
    <t>Підголовник поліуретановий сірий Clarissa 25х20</t>
  </si>
  <si>
    <t>SU001</t>
  </si>
  <si>
    <t>Ручка STANDARD (хром), 2 шт.</t>
  </si>
  <si>
    <t>Комплект кріплень до унітазів</t>
  </si>
  <si>
    <t>S110162230</t>
  </si>
  <si>
    <t>Сидіння до унітазу LOTUS  metal</t>
  </si>
  <si>
    <t>Сидіння до унітазу  LOTUS plus</t>
  </si>
  <si>
    <t>Сидіння до унітазу  СУ 79 металл</t>
  </si>
  <si>
    <t>S110163310</t>
  </si>
  <si>
    <t>Сидіння до унітазу  SD 16m095</t>
  </si>
  <si>
    <t>S110192130</t>
  </si>
  <si>
    <t>Сидіння до унітазу "СУ-1M"</t>
  </si>
  <si>
    <t>L84000000</t>
  </si>
  <si>
    <t>Runa Керамічний бачок з кришкою</t>
  </si>
  <si>
    <t>L83200000</t>
  </si>
  <si>
    <t>Runa Чаша унітазу горизонтальний випуск</t>
  </si>
  <si>
    <t>L83202000</t>
  </si>
  <si>
    <t>Runa Чаша унітазу косий випуск</t>
  </si>
  <si>
    <t>L74000000</t>
  </si>
  <si>
    <t>Freja Керамічний бачок з кришкою класичний</t>
  </si>
  <si>
    <t>L73202000</t>
  </si>
  <si>
    <t>Freja Чаша унітазу косий випуск</t>
  </si>
  <si>
    <t>L73200000</t>
  </si>
  <si>
    <t>Freja Чаша унітазу горизонтальний випуск</t>
  </si>
  <si>
    <t>L7400000U</t>
  </si>
  <si>
    <t>Freja Premium Керамічний бачок з кришкою класичний</t>
  </si>
  <si>
    <t>L7320000U</t>
  </si>
  <si>
    <t>Freja Premium Чаша унітазу горизонтальний випуск з комплектом прихованого кріплення</t>
  </si>
  <si>
    <t>L7320100U</t>
  </si>
  <si>
    <t>Freja Premium Чаша унітазу косий випуск з комплектом прихованого кріплення</t>
  </si>
  <si>
    <t>M1400800U</t>
  </si>
  <si>
    <t>Idol Керамічний бачок з кришкою</t>
  </si>
  <si>
    <t>M1401900U</t>
  </si>
  <si>
    <t>Idol Чаша унітазу горизонтальний випуск</t>
  </si>
  <si>
    <t>M13202000</t>
  </si>
  <si>
    <t>Idol Чаша унітазу косий випуск</t>
  </si>
  <si>
    <t>7401400U</t>
  </si>
  <si>
    <t>Solo Керамічний бачок з кришкою</t>
  </si>
  <si>
    <t>Solo Чаша унітазу горизонтальний випуск</t>
  </si>
  <si>
    <t>Solo Чаша унітазу косий випуск</t>
  </si>
  <si>
    <t>K8400900U</t>
  </si>
  <si>
    <t>Primo Керамічний бачок з кришкою</t>
  </si>
  <si>
    <t>K8320200U</t>
  </si>
  <si>
    <t>Primo Чаша унітазу горизонтальний випуск</t>
  </si>
  <si>
    <t>L34001000</t>
  </si>
  <si>
    <t>Modo Керамічний бачок з кришкою</t>
  </si>
  <si>
    <t>L34203000</t>
  </si>
  <si>
    <t>Modo Чаша унітазу вертикальний випуск</t>
  </si>
  <si>
    <t>244.197.00.1</t>
  </si>
  <si>
    <t xml:space="preserve">Ніжка меблева </t>
  </si>
  <si>
    <t>01.04.2019 РРЦ, грн.</t>
  </si>
  <si>
    <t>без ПДВ</t>
  </si>
  <si>
    <t>з ПДВ</t>
  </si>
  <si>
    <t>2018 РРЦ, грн.</t>
  </si>
  <si>
    <t>Запчастини та комплектуючі</t>
  </si>
  <si>
    <t>ПАНЕЛІ та АКСЕССУАРИ ДЛЯ ВАНН</t>
  </si>
  <si>
    <t>НОВИНКА! Квітень 2019 р.</t>
  </si>
  <si>
    <t>S110162400</t>
  </si>
  <si>
    <t>Сидіння до унітазу SDU 46 met</t>
  </si>
  <si>
    <t>До повного розпродажу складу</t>
  </si>
  <si>
    <t>PPG0102600</t>
  </si>
  <si>
    <t>S110163410</t>
  </si>
  <si>
    <t>Сидіння до унітазу  SD 15 ms110</t>
  </si>
  <si>
    <t>Новинка! Квітень 2019 р. (дюропласт, Click2Clean, soft-close) -для підвісних унітазів Idol M1310002U</t>
  </si>
  <si>
    <t>Кутові ванни</t>
  </si>
  <si>
    <t>Зміна ціни</t>
  </si>
  <si>
    <t>Діє з 01.04.2019</t>
  </si>
  <si>
    <t>Прайс-лист на продукцію KOLO UA на 2019 р. для України</t>
  </si>
  <si>
    <t>Універсальний комплект ніжок для вани SN14  (2 шт.)</t>
  </si>
  <si>
    <t>для компактів Runa L89201000, L89200000 (дюропласт, мет.кріплення)</t>
  </si>
  <si>
    <t>для компактів Runa L8920800, L89207000 и компактів Modo L39000000, L39003000, L39004000 (дюропласт, Click2Clean, soft-close)</t>
  </si>
  <si>
    <t>для компактів Freja Premium, Primo Premium  (дюропласт, Click2Clean, soft-close)</t>
  </si>
  <si>
    <t>для компактів Freja L79211000  и Primo K8904200U (дюропласт, Click2Clean, soft-close)</t>
  </si>
  <si>
    <t>для компактів Freja L79201000 (поліпропілен, мет.кріплення)</t>
  </si>
  <si>
    <t>для компактів Freja L79200000 и Primo K8900800U (дюропласт, мет.кріплення)</t>
  </si>
  <si>
    <t>для компактів Idol (поліпропілен, мет.кріплення)</t>
  </si>
  <si>
    <t>для компактів Solo (поліпропілен, мет.кріплення)</t>
  </si>
  <si>
    <t>для компактів Runa и Modo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</si>
</sst>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г_р_н_._-;\-* #,##0.00\ _г_р_н_._-;_-* &quot;-&quot;??\ _г_р_н_._-;_-@_-"/>
    <numFmt numFmtId="165" formatCode="0.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2" fillId="4" borderId="0" applyNumberFormat="0" applyBorder="0" applyAlignment="0" applyProtection="0"/>
    <xf numFmtId="0" fontId="5" fillId="0" borderId="0"/>
    <xf numFmtId="0" fontId="3" fillId="0" borderId="0"/>
    <xf numFmtId="0" fontId="29" fillId="0" borderId="0"/>
    <xf numFmtId="0" fontId="23" fillId="0" borderId="0"/>
    <xf numFmtId="0" fontId="29" fillId="0" borderId="0"/>
    <xf numFmtId="0" fontId="5" fillId="0" borderId="0"/>
    <xf numFmtId="0" fontId="23" fillId="0" borderId="0"/>
    <xf numFmtId="0" fontId="2" fillId="0" borderId="0"/>
  </cellStyleXfs>
  <cellXfs count="168">
    <xf numFmtId="0" fontId="0" fillId="0" borderId="0" xfId="0"/>
    <xf numFmtId="0" fontId="24" fillId="0" borderId="10" xfId="50" applyFont="1" applyFill="1" applyBorder="1" applyAlignment="1">
      <alignment wrapText="1"/>
    </xf>
    <xf numFmtId="0" fontId="23" fillId="0" borderId="0" xfId="51" applyFill="1"/>
    <xf numFmtId="0" fontId="23" fillId="0" borderId="0" xfId="51"/>
    <xf numFmtId="0" fontId="23" fillId="0" borderId="0" xfId="51" applyFill="1" applyBorder="1"/>
    <xf numFmtId="0" fontId="23" fillId="0" borderId="0" xfId="51" applyBorder="1"/>
    <xf numFmtId="0" fontId="0" fillId="0" borderId="0" xfId="50" applyFont="1" applyFill="1"/>
    <xf numFmtId="1" fontId="24" fillId="0" borderId="10" xfId="50" applyNumberFormat="1" applyFont="1" applyFill="1" applyBorder="1"/>
    <xf numFmtId="2" fontId="24" fillId="24" borderId="10" xfId="50" applyNumberFormat="1" applyFont="1" applyFill="1" applyBorder="1"/>
    <xf numFmtId="1" fontId="24" fillId="24" borderId="10" xfId="50" applyNumberFormat="1" applyFont="1" applyFill="1" applyBorder="1" applyAlignment="1">
      <alignment wrapText="1"/>
    </xf>
    <xf numFmtId="1" fontId="24" fillId="24" borderId="10" xfId="52" applyNumberFormat="1" applyFont="1" applyFill="1" applyBorder="1" applyAlignment="1">
      <alignment wrapText="1"/>
    </xf>
    <xf numFmtId="1" fontId="24" fillId="24" borderId="10" xfId="50" applyNumberFormat="1" applyFont="1" applyFill="1" applyBorder="1" applyAlignment="1"/>
    <xf numFmtId="0" fontId="24" fillId="24" borderId="10" xfId="50" applyFont="1" applyFill="1" applyBorder="1"/>
    <xf numFmtId="0" fontId="24" fillId="0" borderId="10" xfId="50" applyFont="1" applyFill="1" applyBorder="1"/>
    <xf numFmtId="0" fontId="24" fillId="24" borderId="10" xfId="50" applyFont="1" applyFill="1" applyBorder="1" applyAlignment="1">
      <alignment wrapText="1"/>
    </xf>
    <xf numFmtId="0" fontId="24" fillId="24" borderId="20" xfId="52" applyFont="1" applyFill="1" applyBorder="1"/>
    <xf numFmtId="0" fontId="24" fillId="24" borderId="10" xfId="52" applyFont="1" applyFill="1" applyBorder="1"/>
    <xf numFmtId="0" fontId="24" fillId="0" borderId="20" xfId="52" applyFont="1" applyFill="1" applyBorder="1"/>
    <xf numFmtId="0" fontId="24" fillId="0" borderId="10" xfId="52" applyFont="1" applyFill="1" applyBorder="1"/>
    <xf numFmtId="0" fontId="23" fillId="25" borderId="0" xfId="51" applyFill="1"/>
    <xf numFmtId="0" fontId="23" fillId="0" borderId="0" xfId="54"/>
    <xf numFmtId="0" fontId="31" fillId="26" borderId="22" xfId="52" applyFont="1" applyFill="1" applyBorder="1"/>
    <xf numFmtId="1" fontId="31" fillId="26" borderId="13" xfId="52" applyNumberFormat="1" applyFont="1" applyFill="1" applyBorder="1"/>
    <xf numFmtId="1" fontId="31" fillId="26" borderId="18" xfId="52" applyNumberFormat="1" applyFont="1" applyFill="1" applyBorder="1"/>
    <xf numFmtId="0" fontId="31" fillId="0" borderId="0" xfId="52" applyFont="1" applyFill="1"/>
    <xf numFmtId="0" fontId="37" fillId="0" borderId="0" xfId="52" applyFont="1" applyFill="1"/>
    <xf numFmtId="0" fontId="24" fillId="0" borderId="19" xfId="52" applyFont="1" applyFill="1" applyBorder="1"/>
    <xf numFmtId="165" fontId="24" fillId="0" borderId="10" xfId="52" applyNumberFormat="1" applyFont="1" applyFill="1" applyBorder="1"/>
    <xf numFmtId="2" fontId="24" fillId="0" borderId="10" xfId="52" applyNumberFormat="1" applyFont="1" applyFill="1" applyBorder="1"/>
    <xf numFmtId="0" fontId="24" fillId="0" borderId="0" xfId="52" applyFont="1" applyFill="1"/>
    <xf numFmtId="0" fontId="0" fillId="0" borderId="0" xfId="52" applyFont="1" applyFill="1"/>
    <xf numFmtId="1" fontId="24" fillId="0" borderId="10" xfId="52" applyNumberFormat="1" applyFont="1" applyFill="1" applyBorder="1"/>
    <xf numFmtId="0" fontId="24" fillId="0" borderId="21" xfId="52" applyFont="1" applyFill="1" applyBorder="1"/>
    <xf numFmtId="1" fontId="24" fillId="0" borderId="14" xfId="52" applyNumberFormat="1" applyFont="1" applyFill="1" applyBorder="1"/>
    <xf numFmtId="2" fontId="31" fillId="26" borderId="13" xfId="52" applyNumberFormat="1" applyFont="1" applyFill="1" applyBorder="1"/>
    <xf numFmtId="1" fontId="24" fillId="0" borderId="12" xfId="52" applyNumberFormat="1" applyFont="1" applyFill="1" applyBorder="1"/>
    <xf numFmtId="0" fontId="24" fillId="0" borderId="20" xfId="52" applyFont="1" applyFill="1" applyBorder="1" applyAlignment="1">
      <alignment vertical="top" wrapText="1"/>
    </xf>
    <xf numFmtId="1" fontId="24" fillId="0" borderId="12" xfId="52" applyNumberFormat="1" applyFont="1" applyFill="1" applyBorder="1" applyAlignment="1">
      <alignment horizontal="left" vertical="center" wrapText="1"/>
    </xf>
    <xf numFmtId="0" fontId="26" fillId="27" borderId="22" xfId="52" applyFont="1" applyFill="1" applyBorder="1"/>
    <xf numFmtId="1" fontId="26" fillId="27" borderId="13" xfId="52" applyNumberFormat="1" applyFont="1" applyFill="1" applyBorder="1"/>
    <xf numFmtId="2" fontId="26" fillId="27" borderId="13" xfId="52" applyNumberFormat="1" applyFont="1" applyFill="1" applyBorder="1"/>
    <xf numFmtId="0" fontId="26" fillId="0" borderId="0" xfId="52" applyFont="1" applyFill="1"/>
    <xf numFmtId="0" fontId="36" fillId="0" borderId="0" xfId="52" applyFont="1" applyFill="1"/>
    <xf numFmtId="0" fontId="36" fillId="27" borderId="0" xfId="52" applyFont="1" applyFill="1"/>
    <xf numFmtId="0" fontId="24" fillId="0" borderId="0" xfId="54" applyFont="1" applyFill="1"/>
    <xf numFmtId="0" fontId="23" fillId="0" borderId="0" xfId="54" applyFill="1"/>
    <xf numFmtId="0" fontId="24" fillId="24" borderId="22" xfId="52" applyFont="1" applyFill="1" applyBorder="1"/>
    <xf numFmtId="0" fontId="23" fillId="0" borderId="0" xfId="52" applyFont="1" applyFill="1"/>
    <xf numFmtId="2" fontId="26" fillId="27" borderId="18" xfId="52" applyNumberFormat="1" applyFont="1" applyFill="1" applyBorder="1"/>
    <xf numFmtId="0" fontId="2" fillId="0" borderId="0" xfId="55"/>
    <xf numFmtId="1" fontId="24" fillId="0" borderId="20" xfId="52" applyNumberFormat="1" applyFont="1" applyFill="1" applyBorder="1"/>
    <xf numFmtId="165" fontId="2" fillId="0" borderId="10" xfId="55" applyNumberFormat="1" applyBorder="1"/>
    <xf numFmtId="0" fontId="30" fillId="0" borderId="0" xfId="55" applyFont="1" applyFill="1"/>
    <xf numFmtId="1" fontId="24" fillId="0" borderId="20" xfId="52" applyNumberFormat="1" applyFont="1" applyFill="1" applyBorder="1" applyAlignment="1">
      <alignment horizontal="left"/>
    </xf>
    <xf numFmtId="1" fontId="24" fillId="0" borderId="10" xfId="52" applyNumberFormat="1" applyFont="1" applyFill="1" applyBorder="1" applyAlignment="1">
      <alignment wrapText="1"/>
    </xf>
    <xf numFmtId="0" fontId="40" fillId="24" borderId="20" xfId="52" applyFont="1" applyFill="1" applyBorder="1" applyAlignment="1">
      <alignment horizontal="left"/>
    </xf>
    <xf numFmtId="1" fontId="24" fillId="0" borderId="21" xfId="52" applyNumberFormat="1" applyFont="1" applyFill="1" applyBorder="1"/>
    <xf numFmtId="0" fontId="31" fillId="26" borderId="23" xfId="52" applyFont="1" applyFill="1" applyBorder="1"/>
    <xf numFmtId="0" fontId="28" fillId="0" borderId="10" xfId="0" applyFont="1" applyFill="1" applyBorder="1" applyAlignment="1">
      <alignment horizontal="center"/>
    </xf>
    <xf numFmtId="0" fontId="28" fillId="0" borderId="10" xfId="50" applyFont="1" applyFill="1" applyBorder="1" applyAlignment="1">
      <alignment wrapText="1"/>
    </xf>
    <xf numFmtId="0" fontId="28" fillId="0" borderId="21" xfId="50" quotePrefix="1" applyFont="1" applyFill="1" applyBorder="1" applyAlignment="1">
      <alignment horizontal="left"/>
    </xf>
    <xf numFmtId="1" fontId="28" fillId="0" borderId="16" xfId="50" applyNumberFormat="1" applyFont="1" applyFill="1" applyBorder="1" applyAlignment="1"/>
    <xf numFmtId="0" fontId="28" fillId="0" borderId="20" xfId="50" quotePrefix="1" applyFont="1" applyFill="1" applyBorder="1" applyAlignment="1">
      <alignment horizontal="left"/>
    </xf>
    <xf numFmtId="1" fontId="28" fillId="0" borderId="10" xfId="50" applyNumberFormat="1" applyFont="1" applyFill="1" applyBorder="1" applyAlignment="1">
      <alignment wrapText="1"/>
    </xf>
    <xf numFmtId="0" fontId="28" fillId="0" borderId="20" xfId="51" quotePrefix="1" applyFont="1" applyFill="1" applyBorder="1" applyAlignment="1">
      <alignment horizontal="left"/>
    </xf>
    <xf numFmtId="0" fontId="28" fillId="0" borderId="20" xfId="52" applyFont="1" applyFill="1" applyBorder="1"/>
    <xf numFmtId="0" fontId="28" fillId="0" borderId="10" xfId="52" applyFont="1" applyFill="1" applyBorder="1" applyAlignment="1">
      <alignment horizontal="left"/>
    </xf>
    <xf numFmtId="2" fontId="24" fillId="0" borderId="10" xfId="50" applyNumberFormat="1" applyFont="1" applyFill="1" applyBorder="1"/>
    <xf numFmtId="1" fontId="24" fillId="0" borderId="10" xfId="50" applyNumberFormat="1" applyFont="1" applyFill="1" applyBorder="1" applyAlignment="1"/>
    <xf numFmtId="1" fontId="24" fillId="0" borderId="10" xfId="50" applyNumberFormat="1" applyFont="1" applyFill="1" applyBorder="1" applyAlignment="1">
      <alignment wrapText="1"/>
    </xf>
    <xf numFmtId="0" fontId="32" fillId="0" borderId="10" xfId="50" applyFont="1" applyFill="1" applyBorder="1"/>
    <xf numFmtId="0" fontId="33" fillId="0" borderId="10" xfId="50" applyFont="1" applyFill="1" applyBorder="1"/>
    <xf numFmtId="0" fontId="34" fillId="0" borderId="10" xfId="50" applyFont="1" applyFill="1" applyBorder="1"/>
    <xf numFmtId="0" fontId="35" fillId="0" borderId="10" xfId="53" applyFont="1" applyBorder="1" applyAlignment="1">
      <alignment horizontal="center" vertical="center" wrapText="1"/>
    </xf>
    <xf numFmtId="0" fontId="27" fillId="0" borderId="10" xfId="50" applyFont="1" applyFill="1" applyBorder="1"/>
    <xf numFmtId="0" fontId="31" fillId="26" borderId="10" xfId="52" applyFont="1" applyFill="1" applyBorder="1"/>
    <xf numFmtId="2" fontId="31" fillId="26" borderId="10" xfId="52" applyNumberFormat="1" applyFont="1" applyFill="1" applyBorder="1"/>
    <xf numFmtId="2" fontId="26" fillId="27" borderId="10" xfId="52" applyNumberFormat="1" applyFont="1" applyFill="1" applyBorder="1"/>
    <xf numFmtId="0" fontId="26" fillId="27" borderId="10" xfId="52" applyFont="1" applyFill="1" applyBorder="1"/>
    <xf numFmtId="0" fontId="38" fillId="0" borderId="10" xfId="52" applyFont="1" applyFill="1" applyBorder="1"/>
    <xf numFmtId="0" fontId="24" fillId="0" borderId="10" xfId="54" applyFont="1" applyBorder="1"/>
    <xf numFmtId="0" fontId="39" fillId="0" borderId="10" xfId="52" applyFont="1" applyFill="1" applyBorder="1"/>
    <xf numFmtId="0" fontId="25" fillId="0" borderId="10" xfId="52" applyFont="1" applyFill="1" applyBorder="1"/>
    <xf numFmtId="0" fontId="24" fillId="24" borderId="10" xfId="52" applyFont="1" applyFill="1" applyBorder="1" applyAlignment="1"/>
    <xf numFmtId="0" fontId="2" fillId="0" borderId="10" xfId="55" applyBorder="1" applyAlignment="1">
      <alignment wrapText="1"/>
    </xf>
    <xf numFmtId="0" fontId="2" fillId="0" borderId="10" xfId="55" applyFont="1" applyBorder="1" applyAlignment="1">
      <alignment wrapText="1"/>
    </xf>
    <xf numFmtId="0" fontId="38" fillId="0" borderId="10" xfId="55" applyFont="1" applyBorder="1" applyAlignment="1">
      <alignment wrapText="1"/>
    </xf>
    <xf numFmtId="0" fontId="24" fillId="0" borderId="10" xfId="50" applyFont="1" applyFill="1" applyBorder="1" applyAlignment="1">
      <alignment vertical="top" wrapText="1"/>
    </xf>
    <xf numFmtId="0" fontId="24" fillId="24" borderId="10" xfId="50" applyFont="1" applyFill="1" applyBorder="1" applyAlignment="1">
      <alignment vertical="top" wrapText="1"/>
    </xf>
    <xf numFmtId="0" fontId="24" fillId="24" borderId="10" xfId="50" applyFont="1" applyFill="1" applyBorder="1" applyAlignment="1"/>
    <xf numFmtId="0" fontId="24" fillId="24" borderId="10" xfId="52" quotePrefix="1" applyFont="1" applyFill="1" applyBorder="1" applyAlignment="1">
      <alignment horizontal="left"/>
    </xf>
    <xf numFmtId="0" fontId="24" fillId="24" borderId="10" xfId="50" quotePrefix="1" applyFont="1" applyFill="1" applyBorder="1" applyAlignment="1">
      <alignment horizontal="left"/>
    </xf>
    <xf numFmtId="0" fontId="24" fillId="0" borderId="10" xfId="50" applyFont="1" applyFill="1" applyBorder="1" applyAlignment="1"/>
    <xf numFmtId="0" fontId="24" fillId="0" borderId="10" xfId="51" quotePrefix="1" applyFont="1" applyBorder="1" applyAlignment="1">
      <alignment horizontal="left"/>
    </xf>
    <xf numFmtId="0" fontId="24" fillId="0" borderId="10" xfId="51" applyFont="1" applyBorder="1" applyAlignment="1">
      <alignment horizontal="left"/>
    </xf>
    <xf numFmtId="1" fontId="24" fillId="24" borderId="10" xfId="50" applyNumberFormat="1" applyFont="1" applyFill="1" applyBorder="1"/>
    <xf numFmtId="0" fontId="28" fillId="0" borderId="10" xfId="51" applyFont="1" applyBorder="1" applyAlignment="1"/>
    <xf numFmtId="0" fontId="24" fillId="24" borderId="10" xfId="51" quotePrefix="1" applyFont="1" applyFill="1" applyBorder="1" applyAlignment="1">
      <alignment horizontal="left"/>
    </xf>
    <xf numFmtId="0" fontId="24" fillId="24" borderId="10" xfId="50" applyFont="1" applyFill="1" applyBorder="1" applyAlignment="1">
      <alignment horizontal="left"/>
    </xf>
    <xf numFmtId="2" fontId="24" fillId="24" borderId="10" xfId="50" applyNumberFormat="1" applyFont="1" applyFill="1" applyBorder="1" applyAlignment="1"/>
    <xf numFmtId="0" fontId="2" fillId="0" borderId="21" xfId="55" applyBorder="1"/>
    <xf numFmtId="165" fontId="2" fillId="0" borderId="14" xfId="55" applyNumberFormat="1" applyBorder="1"/>
    <xf numFmtId="1" fontId="24" fillId="0" borderId="16" xfId="52" applyNumberFormat="1" applyFont="1" applyFill="1" applyBorder="1"/>
    <xf numFmtId="165" fontId="24" fillId="0" borderId="14" xfId="52" applyNumberFormat="1" applyFont="1" applyFill="1" applyBorder="1"/>
    <xf numFmtId="2" fontId="24" fillId="0" borderId="14" xfId="52" applyNumberFormat="1" applyFont="1" applyFill="1" applyBorder="1"/>
    <xf numFmtId="0" fontId="24" fillId="0" borderId="14" xfId="52" applyFont="1" applyFill="1" applyBorder="1"/>
    <xf numFmtId="0" fontId="41" fillId="30" borderId="24" xfId="50" applyFont="1" applyFill="1" applyBorder="1" applyAlignment="1">
      <alignment horizontal="left"/>
    </xf>
    <xf numFmtId="0" fontId="28" fillId="0" borderId="15" xfId="0" applyFont="1" applyFill="1" applyBorder="1" applyAlignment="1">
      <alignment horizontal="center"/>
    </xf>
    <xf numFmtId="0" fontId="24" fillId="29" borderId="20" xfId="52" applyFont="1" applyFill="1" applyBorder="1"/>
    <xf numFmtId="1" fontId="24" fillId="29" borderId="12" xfId="52" applyNumberFormat="1" applyFont="1" applyFill="1" applyBorder="1"/>
    <xf numFmtId="165" fontId="24" fillId="29" borderId="10" xfId="52" applyNumberFormat="1" applyFont="1" applyFill="1" applyBorder="1"/>
    <xf numFmtId="2" fontId="24" fillId="29" borderId="10" xfId="52" applyNumberFormat="1" applyFont="1" applyFill="1" applyBorder="1"/>
    <xf numFmtId="2" fontId="24" fillId="29" borderId="10" xfId="50" applyNumberFormat="1" applyFont="1" applyFill="1" applyBorder="1"/>
    <xf numFmtId="1" fontId="24" fillId="29" borderId="10" xfId="50" applyNumberFormat="1" applyFont="1" applyFill="1" applyBorder="1"/>
    <xf numFmtId="0" fontId="0" fillId="29" borderId="0" xfId="52" applyFont="1" applyFill="1"/>
    <xf numFmtId="0" fontId="24" fillId="29" borderId="20" xfId="54" applyFont="1" applyFill="1" applyBorder="1" applyAlignment="1">
      <alignment vertical="center"/>
    </xf>
    <xf numFmtId="0" fontId="23" fillId="29" borderId="0" xfId="54" applyFill="1"/>
    <xf numFmtId="0" fontId="26" fillId="29" borderId="10" xfId="52" applyFont="1" applyFill="1" applyBorder="1"/>
    <xf numFmtId="0" fontId="24" fillId="27" borderId="10" xfId="50" quotePrefix="1" applyFont="1" applyFill="1" applyBorder="1" applyAlignment="1">
      <alignment horizontal="left"/>
    </xf>
    <xf numFmtId="1" fontId="26" fillId="27" borderId="10" xfId="50" applyNumberFormat="1" applyFont="1" applyFill="1" applyBorder="1" applyAlignment="1"/>
    <xf numFmtId="1" fontId="24" fillId="27" borderId="10" xfId="50" applyNumberFormat="1" applyFont="1" applyFill="1" applyBorder="1"/>
    <xf numFmtId="0" fontId="24" fillId="27" borderId="10" xfId="50" applyFont="1" applyFill="1" applyBorder="1"/>
    <xf numFmtId="0" fontId="24" fillId="0" borderId="0" xfId="50" applyFont="1" applyFill="1"/>
    <xf numFmtId="0" fontId="2" fillId="0" borderId="0" xfId="55" applyFill="1"/>
    <xf numFmtId="1" fontId="26" fillId="0" borderId="10" xfId="52" applyNumberFormat="1" applyFont="1" applyFill="1" applyBorder="1"/>
    <xf numFmtId="165" fontId="42" fillId="0" borderId="10" xfId="55" applyNumberFormat="1" applyFont="1" applyBorder="1"/>
    <xf numFmtId="2" fontId="26" fillId="24" borderId="10" xfId="50" applyNumberFormat="1" applyFont="1" applyFill="1" applyBorder="1"/>
    <xf numFmtId="1" fontId="26" fillId="24" borderId="10" xfId="50" applyNumberFormat="1" applyFont="1" applyFill="1" applyBorder="1"/>
    <xf numFmtId="0" fontId="42" fillId="30" borderId="10" xfId="55" applyFont="1" applyFill="1" applyBorder="1" applyAlignment="1">
      <alignment wrapText="1"/>
    </xf>
    <xf numFmtId="1" fontId="24" fillId="0" borderId="12" xfId="52" applyNumberFormat="1" applyFont="1" applyFill="1" applyBorder="1" applyAlignment="1">
      <alignment wrapText="1"/>
    </xf>
    <xf numFmtId="0" fontId="24" fillId="0" borderId="10" xfId="52" applyFont="1" applyFill="1" applyBorder="1" applyAlignment="1">
      <alignment horizontal="left" wrapText="1"/>
    </xf>
    <xf numFmtId="1" fontId="24" fillId="0" borderId="17" xfId="52" applyNumberFormat="1" applyFont="1" applyFill="1" applyBorder="1" applyAlignment="1">
      <alignment wrapText="1"/>
    </xf>
    <xf numFmtId="1" fontId="24" fillId="0" borderId="11" xfId="52" applyNumberFormat="1" applyFont="1" applyFill="1" applyBorder="1" applyAlignment="1">
      <alignment wrapText="1"/>
    </xf>
    <xf numFmtId="1" fontId="24" fillId="0" borderId="14" xfId="52" applyNumberFormat="1" applyFont="1" applyFill="1" applyBorder="1" applyAlignment="1">
      <alignment wrapText="1"/>
    </xf>
    <xf numFmtId="0" fontId="24" fillId="0" borderId="11" xfId="50" applyFont="1" applyFill="1" applyBorder="1"/>
    <xf numFmtId="1" fontId="24" fillId="0" borderId="11" xfId="50" applyNumberFormat="1" applyFont="1" applyFill="1" applyBorder="1"/>
    <xf numFmtId="2" fontId="24" fillId="24" borderId="11" xfId="50" applyNumberFormat="1" applyFont="1" applyFill="1" applyBorder="1"/>
    <xf numFmtId="1" fontId="24" fillId="24" borderId="11" xfId="50" applyNumberFormat="1" applyFont="1" applyFill="1" applyBorder="1"/>
    <xf numFmtId="9" fontId="24" fillId="24" borderId="11" xfId="50" applyNumberFormat="1" applyFont="1" applyFill="1" applyBorder="1"/>
    <xf numFmtId="1" fontId="26" fillId="31" borderId="29" xfId="0" applyNumberFormat="1" applyFont="1" applyFill="1" applyBorder="1" applyAlignment="1">
      <alignment horizontal="center" vertical="center"/>
    </xf>
    <xf numFmtId="0" fontId="24" fillId="0" borderId="19" xfId="52" applyFont="1" applyFill="1" applyBorder="1" applyAlignment="1"/>
    <xf numFmtId="0" fontId="24" fillId="0" borderId="20" xfId="52" applyFont="1" applyFill="1" applyBorder="1" applyAlignment="1"/>
    <xf numFmtId="0" fontId="24" fillId="0" borderId="20" xfId="52" applyFont="1" applyFill="1" applyBorder="1" applyAlignment="1">
      <alignment wrapText="1"/>
    </xf>
    <xf numFmtId="0" fontId="24" fillId="24" borderId="20" xfId="52" applyFont="1" applyFill="1" applyBorder="1" applyAlignment="1">
      <alignment wrapText="1"/>
    </xf>
    <xf numFmtId="0" fontId="24" fillId="24" borderId="22" xfId="52" applyFont="1" applyFill="1" applyBorder="1" applyAlignment="1">
      <alignment wrapText="1"/>
    </xf>
    <xf numFmtId="0" fontId="23" fillId="28" borderId="31" xfId="51" applyFill="1" applyBorder="1"/>
    <xf numFmtId="0" fontId="43" fillId="28" borderId="32" xfId="51" applyFont="1" applyFill="1" applyBorder="1" applyAlignment="1">
      <alignment horizontal="center"/>
    </xf>
    <xf numFmtId="9" fontId="24" fillId="0" borderId="11" xfId="50" applyNumberFormat="1" applyFont="1" applyFill="1" applyBorder="1"/>
    <xf numFmtId="9" fontId="24" fillId="29" borderId="11" xfId="50" applyNumberFormat="1" applyFont="1" applyFill="1" applyBorder="1"/>
    <xf numFmtId="1" fontId="26" fillId="0" borderId="10" xfId="50" applyNumberFormat="1" applyFont="1" applyFill="1" applyBorder="1" applyAlignment="1">
      <alignment horizontal="left"/>
    </xf>
    <xf numFmtId="1" fontId="26" fillId="30" borderId="20" xfId="52" applyNumberFormat="1" applyFont="1" applyFill="1" applyBorder="1" applyAlignment="1">
      <alignment horizontal="left"/>
    </xf>
    <xf numFmtId="0" fontId="24" fillId="0" borderId="10" xfId="51" applyFont="1" applyFill="1" applyBorder="1" applyAlignment="1">
      <alignment horizontal="left"/>
    </xf>
    <xf numFmtId="0" fontId="26" fillId="27" borderId="10" xfId="52" applyFont="1" applyFill="1" applyBorder="1" applyAlignment="1"/>
    <xf numFmtId="0" fontId="24" fillId="0" borderId="10" xfId="52" applyFont="1" applyFill="1" applyBorder="1" applyAlignment="1"/>
    <xf numFmtId="0" fontId="38" fillId="0" borderId="10" xfId="52" applyFont="1" applyFill="1" applyBorder="1" applyAlignment="1"/>
    <xf numFmtId="0" fontId="25" fillId="0" borderId="10" xfId="52" applyFont="1" applyFill="1" applyBorder="1" applyAlignment="1"/>
    <xf numFmtId="0" fontId="34" fillId="0" borderId="10" xfId="52" applyFont="1" applyFill="1" applyBorder="1" applyAlignment="1"/>
    <xf numFmtId="0" fontId="24" fillId="0" borderId="10" xfId="54" applyFont="1" applyBorder="1" applyAlignment="1"/>
    <xf numFmtId="0" fontId="39" fillId="0" borderId="10" xfId="52" applyFont="1" applyFill="1" applyBorder="1" applyAlignment="1"/>
    <xf numFmtId="0" fontId="26" fillId="30" borderId="10" xfId="52" applyFont="1" applyFill="1" applyBorder="1"/>
    <xf numFmtId="0" fontId="1" fillId="0" borderId="10" xfId="55" applyFont="1" applyBorder="1" applyAlignment="1">
      <alignment wrapText="1"/>
    </xf>
    <xf numFmtId="0" fontId="44" fillId="0" borderId="0" xfId="51" applyFont="1" applyAlignment="1">
      <alignment horizontal="center"/>
    </xf>
    <xf numFmtId="14" fontId="26" fillId="31" borderId="26" xfId="0" applyNumberFormat="1" applyFont="1" applyFill="1" applyBorder="1" applyAlignment="1">
      <alignment horizontal="center" vertical="center" wrapText="1"/>
    </xf>
    <xf numFmtId="14" fontId="26" fillId="31" borderId="29" xfId="0" applyNumberFormat="1" applyFont="1" applyFill="1" applyBorder="1" applyAlignment="1">
      <alignment horizontal="center" vertical="center" wrapText="1"/>
    </xf>
    <xf numFmtId="14" fontId="26" fillId="31" borderId="27" xfId="0" applyNumberFormat="1" applyFont="1" applyFill="1" applyBorder="1" applyAlignment="1">
      <alignment horizontal="center" vertical="center" wrapText="1"/>
    </xf>
    <xf numFmtId="14" fontId="26" fillId="31" borderId="30" xfId="0" applyNumberFormat="1" applyFont="1" applyFill="1" applyBorder="1" applyAlignment="1">
      <alignment horizontal="center" vertical="center" wrapText="1"/>
    </xf>
    <xf numFmtId="14" fontId="26" fillId="31" borderId="25" xfId="0" applyNumberFormat="1" applyFont="1" applyFill="1" applyBorder="1" applyAlignment="1">
      <alignment horizontal="center" vertical="center" wrapText="1"/>
    </xf>
    <xf numFmtId="14" fontId="26" fillId="31" borderId="28" xfId="0" applyNumberFormat="1" applyFont="1" applyFill="1" applyBorder="1" applyAlignment="1">
      <alignment horizontal="center" vertical="center" wrapText="1"/>
    </xf>
  </cellXfs>
  <cellStyles count="56">
    <cellStyle name="0,0_x000d__x000a_NA_x000d__x000a_" xfId="50" xr:uid="{00000000-0005-0000-0000-000000000000}"/>
    <cellStyle name="0,0_x000d__x000a_NA_x000d__x000a_ 2" xfId="52" xr:uid="{00000000-0005-0000-0000-000001000000}"/>
    <cellStyle name="20% - Акцент1" xfId="1" xr:uid="{00000000-0005-0000-0000-000002000000}"/>
    <cellStyle name="20% - Акцент2" xfId="2" xr:uid="{00000000-0005-0000-0000-000003000000}"/>
    <cellStyle name="20% - Акцент3" xfId="3" xr:uid="{00000000-0005-0000-0000-000004000000}"/>
    <cellStyle name="20% - Акцент4" xfId="4" xr:uid="{00000000-0005-0000-0000-000005000000}"/>
    <cellStyle name="20% - Акцент5" xfId="5" xr:uid="{00000000-0005-0000-0000-000006000000}"/>
    <cellStyle name="20% - Акцент6" xfId="6" xr:uid="{00000000-0005-0000-0000-000007000000}"/>
    <cellStyle name="40% - Акцент1" xfId="7" xr:uid="{00000000-0005-0000-0000-000008000000}"/>
    <cellStyle name="40% - Акцент2" xfId="8" xr:uid="{00000000-0005-0000-0000-000009000000}"/>
    <cellStyle name="40% - Акцент3" xfId="9" xr:uid="{00000000-0005-0000-0000-00000A000000}"/>
    <cellStyle name="40% - Акцент4" xfId="10" xr:uid="{00000000-0005-0000-0000-00000B000000}"/>
    <cellStyle name="40% - Акцент5" xfId="11" xr:uid="{00000000-0005-0000-0000-00000C000000}"/>
    <cellStyle name="40% - Акцент6" xfId="12" xr:uid="{00000000-0005-0000-0000-00000D000000}"/>
    <cellStyle name="60% - Акцент1" xfId="13" xr:uid="{00000000-0005-0000-0000-00000E000000}"/>
    <cellStyle name="60% - Акцент2" xfId="14" xr:uid="{00000000-0005-0000-0000-00000F000000}"/>
    <cellStyle name="60% - Акцент3" xfId="15" xr:uid="{00000000-0005-0000-0000-000010000000}"/>
    <cellStyle name="60% - Акцент4" xfId="16" xr:uid="{00000000-0005-0000-0000-000011000000}"/>
    <cellStyle name="60% - Акцент5" xfId="17" xr:uid="{00000000-0005-0000-0000-000012000000}"/>
    <cellStyle name="60% - Акцент6" xfId="18" xr:uid="{00000000-0005-0000-0000-000013000000}"/>
    <cellStyle name="Акцент1" xfId="19" xr:uid="{00000000-0005-0000-0000-000014000000}"/>
    <cellStyle name="Акцент2" xfId="20" xr:uid="{00000000-0005-0000-0000-000015000000}"/>
    <cellStyle name="Акцент3" xfId="21" xr:uid="{00000000-0005-0000-0000-000016000000}"/>
    <cellStyle name="Акцент4" xfId="22" xr:uid="{00000000-0005-0000-0000-000017000000}"/>
    <cellStyle name="Акцент5" xfId="23" xr:uid="{00000000-0005-0000-0000-000018000000}"/>
    <cellStyle name="Акцент6" xfId="24" xr:uid="{00000000-0005-0000-0000-000019000000}"/>
    <cellStyle name="Ввод " xfId="25" xr:uid="{00000000-0005-0000-0000-00001A000000}"/>
    <cellStyle name="Вывод" xfId="26" xr:uid="{00000000-0005-0000-0000-00001B000000}"/>
    <cellStyle name="Вычисление" xfId="27" xr:uid="{00000000-0005-0000-0000-00001C000000}"/>
    <cellStyle name="Гиперссылка 2" xfId="28" xr:uid="{00000000-0005-0000-0000-00001D000000}"/>
    <cellStyle name="Гиперссылка 2 2" xfId="29" xr:uid="{00000000-0005-0000-0000-00001E000000}"/>
    <cellStyle name="Гиперссылка 3" xfId="30" xr:uid="{00000000-0005-0000-0000-00001F000000}"/>
    <cellStyle name="Гиперссылка 3 2" xfId="31" xr:uid="{00000000-0005-0000-0000-000020000000}"/>
    <cellStyle name="Заголовок 1" xfId="32" xr:uid="{00000000-0005-0000-0000-000021000000}"/>
    <cellStyle name="Заголовок 2" xfId="33" xr:uid="{00000000-0005-0000-0000-000022000000}"/>
    <cellStyle name="Заголовок 3" xfId="34" xr:uid="{00000000-0005-0000-0000-000023000000}"/>
    <cellStyle name="Заголовок 4" xfId="35" xr:uid="{00000000-0005-0000-0000-000024000000}"/>
    <cellStyle name="Звичайний" xfId="0" builtinId="0"/>
    <cellStyle name="Звичайний 2" xfId="51" xr:uid="{00000000-0005-0000-0000-000026000000}"/>
    <cellStyle name="Звичайний 2 2" xfId="55" xr:uid="{00000000-0005-0000-0000-000027000000}"/>
    <cellStyle name="Итог" xfId="36" xr:uid="{00000000-0005-0000-0000-000028000000}"/>
    <cellStyle name="Контрольная ячейка" xfId="37" xr:uid="{00000000-0005-0000-0000-000029000000}"/>
    <cellStyle name="Название" xfId="38" xr:uid="{00000000-0005-0000-0000-00002A000000}"/>
    <cellStyle name="Нейтральный" xfId="39" xr:uid="{00000000-0005-0000-0000-00002B000000}"/>
    <cellStyle name="Обычный 2" xfId="40" xr:uid="{00000000-0005-0000-0000-00002C000000}"/>
    <cellStyle name="Обычный 3" xfId="48" xr:uid="{00000000-0005-0000-0000-00002D000000}"/>
    <cellStyle name="Обычный 4" xfId="49" xr:uid="{00000000-0005-0000-0000-00002E000000}"/>
    <cellStyle name="Обычный 5" xfId="54" xr:uid="{00000000-0005-0000-0000-00002F000000}"/>
    <cellStyle name="Обычный_Ванны акрил" xfId="53" xr:uid="{00000000-0005-0000-0000-000030000000}"/>
    <cellStyle name="Плохой" xfId="41" xr:uid="{00000000-0005-0000-0000-000031000000}"/>
    <cellStyle name="Пояснение" xfId="42" xr:uid="{00000000-0005-0000-0000-000032000000}"/>
    <cellStyle name="Примечание" xfId="43" xr:uid="{00000000-0005-0000-0000-000033000000}"/>
    <cellStyle name="Связанная ячейка" xfId="44" xr:uid="{00000000-0005-0000-0000-000034000000}"/>
    <cellStyle name="Текст предупреждения" xfId="45" xr:uid="{00000000-0005-0000-0000-000035000000}"/>
    <cellStyle name="Финансовый 2" xfId="46" xr:uid="{00000000-0005-0000-0000-000036000000}"/>
    <cellStyle name="Хороший" xfId="47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keting%20actions\Pricings\2018\Price%20list%2001%2004%202018\&#1050;&#1086;&#1087;&#1110;&#1103;%20&#1050;&#1086;&#1087;&#1110;&#1103;%2003%202018%20Ukraine_Price%20Making%20Colombo_KOLO%20UA_UAH_22%2002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mbo"/>
      <sheetName val="KOLO UA"/>
      <sheetName val="Delisted 2018"/>
    </sheetNames>
    <sheetDataSet>
      <sheetData sheetId="0"/>
      <sheetData sheetId="1">
        <row r="1">
          <cell r="A1" t="str">
            <v>Базова знижка</v>
          </cell>
          <cell r="B1">
            <v>0.31</v>
          </cell>
        </row>
        <row r="2">
          <cell r="A2" t="str">
            <v>Бонуси стандарт</v>
          </cell>
          <cell r="B2">
            <v>0.05</v>
          </cell>
        </row>
        <row r="3">
          <cell r="A3" t="str">
            <v>Спец.бонуси</v>
          </cell>
          <cell r="B3">
            <v>0.08</v>
          </cell>
        </row>
        <row r="4">
          <cell r="A4" t="str">
            <v>Эпицентр базовая скидка</v>
          </cell>
          <cell r="B4">
            <v>0.27</v>
          </cell>
        </row>
        <row r="5">
          <cell r="A5" t="str">
            <v>Эпицентр бонуси</v>
          </cell>
          <cell r="B5">
            <v>0.06</v>
          </cell>
        </row>
        <row r="6">
          <cell r="A6" t="str">
            <v>Артикул</v>
          </cell>
          <cell r="B6" t="str">
            <v>Найменування виробів</v>
          </cell>
          <cell r="C6" t="str">
            <v>01.07.2017 РРЦ, грн.</v>
          </cell>
          <cell r="E6" t="str">
            <v>01.03.2018 РРЦ, грн.</v>
          </cell>
        </row>
        <row r="7">
          <cell r="C7" t="str">
            <v>без ПДВ</v>
          </cell>
          <cell r="D7" t="str">
            <v>з ПДВ</v>
          </cell>
          <cell r="E7" t="str">
            <v>без ПДВ</v>
          </cell>
          <cell r="F7" t="str">
            <v>з ПДВ</v>
          </cell>
        </row>
        <row r="8">
          <cell r="A8" t="str">
            <v>L71150000</v>
          </cell>
          <cell r="B8" t="str">
            <v>FREJA Умивальник  50</v>
          </cell>
          <cell r="C8">
            <v>377.5</v>
          </cell>
          <cell r="D8">
            <v>453</v>
          </cell>
          <cell r="E8">
            <v>425</v>
          </cell>
          <cell r="F8">
            <v>510</v>
          </cell>
        </row>
        <row r="9">
          <cell r="A9" t="str">
            <v>L71155000</v>
          </cell>
          <cell r="B9" t="str">
            <v>FREJA Умивальник  55</v>
          </cell>
          <cell r="C9">
            <v>420</v>
          </cell>
          <cell r="D9">
            <v>504</v>
          </cell>
          <cell r="E9">
            <v>466.66666666666669</v>
          </cell>
          <cell r="F9">
            <v>560</v>
          </cell>
        </row>
        <row r="10">
          <cell r="A10" t="str">
            <v>L71160000</v>
          </cell>
          <cell r="B10" t="str">
            <v>FREJA Умивальник  60</v>
          </cell>
          <cell r="C10">
            <v>462.5</v>
          </cell>
          <cell r="D10">
            <v>555</v>
          </cell>
          <cell r="E10">
            <v>516.66666666666674</v>
          </cell>
          <cell r="F10">
            <v>620</v>
          </cell>
        </row>
        <row r="11">
          <cell r="A11" t="str">
            <v>L71965000</v>
          </cell>
          <cell r="B11" t="str">
            <v>FREJA Умивальник меблевий 65</v>
          </cell>
          <cell r="C11">
            <v>542.5</v>
          </cell>
          <cell r="D11">
            <v>651</v>
          </cell>
          <cell r="E11">
            <v>607.5</v>
          </cell>
          <cell r="F11">
            <v>729</v>
          </cell>
        </row>
        <row r="12">
          <cell r="A12" t="str">
            <v>L71955000</v>
          </cell>
          <cell r="B12" t="str">
            <v>FREJA Умивальник меблевий 55</v>
          </cell>
          <cell r="C12">
            <v>475</v>
          </cell>
          <cell r="D12">
            <v>570</v>
          </cell>
          <cell r="E12">
            <v>532.5</v>
          </cell>
          <cell r="F12">
            <v>639</v>
          </cell>
        </row>
        <row r="13">
          <cell r="A13" t="str">
            <v>L72945000</v>
          </cell>
          <cell r="B13" t="str">
            <v>FREJA Умивальник меблевий 45</v>
          </cell>
          <cell r="C13">
            <v>360</v>
          </cell>
          <cell r="D13">
            <v>432</v>
          </cell>
          <cell r="E13">
            <v>404.16666666666669</v>
          </cell>
          <cell r="F13">
            <v>485</v>
          </cell>
        </row>
        <row r="14">
          <cell r="A14" t="str">
            <v>L77000000</v>
          </cell>
          <cell r="B14" t="str">
            <v>FREJA П'єдестал</v>
          </cell>
          <cell r="C14">
            <v>395</v>
          </cell>
          <cell r="D14">
            <v>474</v>
          </cell>
          <cell r="E14">
            <v>441.66666666666669</v>
          </cell>
          <cell r="F14">
            <v>530</v>
          </cell>
        </row>
        <row r="15">
          <cell r="A15" t="str">
            <v>L77100000</v>
          </cell>
          <cell r="B15" t="str">
            <v xml:space="preserve">FREJA Полуп'єдестал </v>
          </cell>
          <cell r="C15">
            <v>295</v>
          </cell>
          <cell r="D15">
            <v>354</v>
          </cell>
          <cell r="E15">
            <v>332.5</v>
          </cell>
          <cell r="F15">
            <v>399</v>
          </cell>
        </row>
        <row r="16">
          <cell r="A16" t="str">
            <v>L72340000</v>
          </cell>
          <cell r="B16" t="str">
            <v>FREJA Умивальник  40</v>
          </cell>
          <cell r="C16">
            <v>295</v>
          </cell>
          <cell r="D16">
            <v>354</v>
          </cell>
          <cell r="E16">
            <v>332.5</v>
          </cell>
          <cell r="F16">
            <v>399</v>
          </cell>
        </row>
        <row r="17">
          <cell r="A17" t="str">
            <v>L79201000</v>
          </cell>
          <cell r="B17" t="str">
            <v>FREJA Унітаз-компакт підлоговий, косий випуск, зливний бачок 3/6 л, нижній підвід, сидіння з кришкою поліпропілен</v>
          </cell>
          <cell r="C17">
            <v>1582.5</v>
          </cell>
          <cell r="D17">
            <v>1899</v>
          </cell>
          <cell r="E17">
            <v>1774.1666666666667</v>
          </cell>
          <cell r="F17">
            <v>2129</v>
          </cell>
        </row>
        <row r="18">
          <cell r="A18" t="str">
            <v>L79200000</v>
          </cell>
          <cell r="B18" t="str">
            <v>FREJA Унітаз-компакт підлоговий, горизонтальний випуск, зливний бачок 3/6 л, нижній підвід, сидіння з кришкою  Duroplast</v>
          </cell>
          <cell r="C18">
            <v>1875</v>
          </cell>
          <cell r="D18">
            <v>2250</v>
          </cell>
          <cell r="E18">
            <v>2099.166666666667</v>
          </cell>
          <cell r="F18">
            <v>2519</v>
          </cell>
        </row>
        <row r="19">
          <cell r="A19" t="str">
            <v>L79211000</v>
          </cell>
          <cell r="B19" t="str">
            <v>FREJA Унітаз-компакт підлоговий, горизонтальний випуск, зливний бачок 3/6 л, нижній підвід, сидіння з кришкою  Duroplast Soft close</v>
          </cell>
          <cell r="C19">
            <v>2082.5</v>
          </cell>
          <cell r="D19">
            <v>2499</v>
          </cell>
          <cell r="E19">
            <v>2332.5</v>
          </cell>
          <cell r="F19">
            <v>2799</v>
          </cell>
        </row>
        <row r="20">
          <cell r="A20" t="str">
            <v>L79047000</v>
          </cell>
          <cell r="B20" t="str">
            <v>FREJA Premium, горизонтальний випуск, зливний бачок 3/6 л, нижній підвід, сидіння з кришкою Duroplast Soft-close</v>
          </cell>
          <cell r="C20">
            <v>2290</v>
          </cell>
          <cell r="D20">
            <v>2748</v>
          </cell>
          <cell r="E20">
            <v>2565.8333333333335</v>
          </cell>
          <cell r="F20">
            <v>3079</v>
          </cell>
        </row>
        <row r="21">
          <cell r="A21" t="str">
            <v>L79046000</v>
          </cell>
          <cell r="B21" t="str">
            <v>FREJA Premium, косий випуск, зливний бачок 3/6 л, нижній підвід, сидіння з кришкою Duroplast Soft-close</v>
          </cell>
          <cell r="C21">
            <v>2290</v>
          </cell>
          <cell r="D21">
            <v>2748</v>
          </cell>
          <cell r="E21">
            <v>2565.8333333333335</v>
          </cell>
          <cell r="F21">
            <v>3079</v>
          </cell>
        </row>
        <row r="22">
          <cell r="A22" t="str">
            <v>L75000000</v>
          </cell>
          <cell r="B22" t="str">
            <v>FREJA Біде підлогове</v>
          </cell>
          <cell r="C22">
            <v>727.5</v>
          </cell>
          <cell r="D22">
            <v>873</v>
          </cell>
          <cell r="E22">
            <v>815.83333333333337</v>
          </cell>
          <cell r="F22">
            <v>979</v>
          </cell>
        </row>
        <row r="23">
          <cell r="B23" t="str">
            <v>FREJA</v>
          </cell>
        </row>
        <row r="24">
          <cell r="A24" t="str">
            <v>L81150000</v>
          </cell>
          <cell r="B24" t="str">
            <v>RUNA Умивальник 50</v>
          </cell>
          <cell r="C24">
            <v>412.5</v>
          </cell>
          <cell r="D24">
            <v>495</v>
          </cell>
          <cell r="E24">
            <v>462.5</v>
          </cell>
          <cell r="F24">
            <v>555</v>
          </cell>
        </row>
        <row r="25">
          <cell r="A25" t="str">
            <v>L81155000</v>
          </cell>
          <cell r="B25" t="str">
            <v>RUNA Умивальник 55</v>
          </cell>
          <cell r="C25">
            <v>457.5</v>
          </cell>
          <cell r="D25">
            <v>549</v>
          </cell>
          <cell r="E25">
            <v>512.5</v>
          </cell>
          <cell r="F25">
            <v>615</v>
          </cell>
        </row>
        <row r="26">
          <cell r="A26" t="str">
            <v>L81160000</v>
          </cell>
          <cell r="B26" t="str">
            <v>RUNA Умивальник 60</v>
          </cell>
          <cell r="C26">
            <v>497.5</v>
          </cell>
          <cell r="D26">
            <v>597</v>
          </cell>
          <cell r="E26">
            <v>557.5</v>
          </cell>
          <cell r="F26">
            <v>669</v>
          </cell>
        </row>
        <row r="27">
          <cell r="A27" t="str">
            <v>L81970000</v>
          </cell>
          <cell r="B27" t="str">
            <v>RUNA Умивальник меблевий  70</v>
          </cell>
          <cell r="C27">
            <v>678.33333333333337</v>
          </cell>
          <cell r="D27">
            <v>814</v>
          </cell>
          <cell r="E27">
            <v>758.33333333333337</v>
          </cell>
          <cell r="F27">
            <v>910</v>
          </cell>
        </row>
        <row r="28">
          <cell r="A28" t="str">
            <v>L81960000</v>
          </cell>
          <cell r="B28" t="str">
            <v>RUNA Умивальник меблевий  60</v>
          </cell>
          <cell r="C28">
            <v>585</v>
          </cell>
          <cell r="D28">
            <v>702</v>
          </cell>
          <cell r="E28">
            <v>657.5</v>
          </cell>
          <cell r="F28">
            <v>789</v>
          </cell>
        </row>
        <row r="29">
          <cell r="A29" t="str">
            <v>L81950000</v>
          </cell>
          <cell r="B29" t="str">
            <v>RUNA Умивальник меблевий  50</v>
          </cell>
          <cell r="C29">
            <v>487.5</v>
          </cell>
          <cell r="D29">
            <v>585</v>
          </cell>
          <cell r="E29">
            <v>549.16666666666674</v>
          </cell>
          <cell r="F29">
            <v>659</v>
          </cell>
        </row>
        <row r="30">
          <cell r="A30" t="str">
            <v>L82735000</v>
          </cell>
          <cell r="B30" t="str">
            <v>RUNA Умивальник кутовий 35</v>
          </cell>
          <cell r="C30">
            <v>345</v>
          </cell>
          <cell r="D30">
            <v>414</v>
          </cell>
          <cell r="E30">
            <v>387.5</v>
          </cell>
          <cell r="F30">
            <v>465</v>
          </cell>
        </row>
        <row r="31">
          <cell r="A31" t="str">
            <v>L87110000</v>
          </cell>
          <cell r="B31" t="str">
            <v>RUNA П'єдестал</v>
          </cell>
          <cell r="C31">
            <v>397.5</v>
          </cell>
          <cell r="D31">
            <v>477</v>
          </cell>
          <cell r="E31">
            <v>445.83333333333337</v>
          </cell>
          <cell r="F31">
            <v>535</v>
          </cell>
        </row>
        <row r="32">
          <cell r="A32" t="str">
            <v>L87100000</v>
          </cell>
          <cell r="B32" t="str">
            <v xml:space="preserve">RUNA Полуп'єдестал </v>
          </cell>
          <cell r="C32">
            <v>294.16666666666669</v>
          </cell>
          <cell r="D32">
            <v>353</v>
          </cell>
          <cell r="E32">
            <v>329.16666666666669</v>
          </cell>
          <cell r="F32">
            <v>395</v>
          </cell>
        </row>
        <row r="33">
          <cell r="A33" t="str">
            <v>L85000000</v>
          </cell>
          <cell r="B33" t="str">
            <v>RUNA Біде підлогове</v>
          </cell>
          <cell r="C33">
            <v>785</v>
          </cell>
          <cell r="D33">
            <v>942</v>
          </cell>
          <cell r="E33">
            <v>879.16666666666674</v>
          </cell>
          <cell r="F33">
            <v>1055</v>
          </cell>
        </row>
        <row r="34">
          <cell r="A34" t="str">
            <v>L89201000</v>
          </cell>
          <cell r="B34" t="str">
            <v xml:space="preserve">RUNA Унітаз-компакт підлоговий, косий випуск, зливний бачок 3/6 л, нижній підвід, сидіння з кришкою Duroplast  </v>
          </cell>
          <cell r="C34">
            <v>2040</v>
          </cell>
          <cell r="D34">
            <v>2448</v>
          </cell>
          <cell r="E34">
            <v>2290.8333333333335</v>
          </cell>
          <cell r="F34">
            <v>2749</v>
          </cell>
        </row>
        <row r="35">
          <cell r="A35" t="str">
            <v>L89200000</v>
          </cell>
          <cell r="B35" t="str">
            <v xml:space="preserve">RUNA Унітаз-компакт підлоговий, горизонтальний випуск, зливний бачок 3/6 л, нижній підвід, сидіння з кришкою Duroplast  </v>
          </cell>
          <cell r="C35">
            <v>2040</v>
          </cell>
          <cell r="D35">
            <v>2448</v>
          </cell>
          <cell r="E35">
            <v>2290.8333333333335</v>
          </cell>
          <cell r="F35">
            <v>2749</v>
          </cell>
        </row>
        <row r="36">
          <cell r="A36" t="str">
            <v>L89208000</v>
          </cell>
          <cell r="B36" t="str">
            <v>RUNA Унітаз-компакт підлоговий, горизонтальний випуск, зливний бачок 3/6 л, нижній підвід, сидіння з кришкою Duroplast  Soft close</v>
          </cell>
          <cell r="C36">
            <v>2250</v>
          </cell>
          <cell r="D36">
            <v>2700</v>
          </cell>
          <cell r="E36">
            <v>2499.166666666667</v>
          </cell>
          <cell r="F36">
            <v>2999</v>
          </cell>
        </row>
        <row r="37">
          <cell r="A37" t="str">
            <v>L89207000</v>
          </cell>
          <cell r="B37" t="str">
            <v>RUNA Унітаз-компакт підлоговий, косий випуск, зливний бачок 3/6 л, нижній підвід, сидіння з кришкою Duroplast  Soft close</v>
          </cell>
          <cell r="C37">
            <v>2250</v>
          </cell>
          <cell r="D37">
            <v>2700</v>
          </cell>
          <cell r="E37">
            <v>2499.166666666667</v>
          </cell>
          <cell r="F37">
            <v>2999</v>
          </cell>
        </row>
        <row r="38">
          <cell r="B38" t="str">
            <v>RUNA</v>
          </cell>
        </row>
        <row r="39">
          <cell r="A39" t="str">
            <v>7115100U</v>
          </cell>
          <cell r="B39" t="str">
            <v>SOLO Умивальник 50</v>
          </cell>
          <cell r="C39">
            <v>365</v>
          </cell>
          <cell r="D39">
            <v>438</v>
          </cell>
          <cell r="E39">
            <v>415.83333333333337</v>
          </cell>
          <cell r="F39">
            <v>499</v>
          </cell>
        </row>
        <row r="40">
          <cell r="A40" t="str">
            <v>7116300U</v>
          </cell>
          <cell r="B40" t="str">
            <v>SOLO Умивальник 60</v>
          </cell>
          <cell r="C40">
            <v>480</v>
          </cell>
          <cell r="D40">
            <v>576</v>
          </cell>
          <cell r="E40">
            <v>549.16666666666674</v>
          </cell>
          <cell r="F40">
            <v>659</v>
          </cell>
        </row>
        <row r="41">
          <cell r="A41" t="str">
            <v>7294200U</v>
          </cell>
          <cell r="B41" t="str">
            <v>SOLO Умивальник меблевий 40</v>
          </cell>
          <cell r="C41">
            <v>307.5</v>
          </cell>
          <cell r="D41">
            <v>369</v>
          </cell>
          <cell r="E41">
            <v>365.83333333333337</v>
          </cell>
          <cell r="F41">
            <v>439</v>
          </cell>
        </row>
        <row r="42">
          <cell r="A42" t="str">
            <v>7195000U</v>
          </cell>
          <cell r="B42" t="str">
            <v>SOLO Умивальник меблевий 50</v>
          </cell>
          <cell r="C42">
            <v>382.5</v>
          </cell>
          <cell r="D42">
            <v>459</v>
          </cell>
          <cell r="E42">
            <v>437.5</v>
          </cell>
          <cell r="F42">
            <v>525</v>
          </cell>
        </row>
        <row r="43">
          <cell r="A43" t="str">
            <v>7700000U</v>
          </cell>
          <cell r="B43" t="str">
            <v xml:space="preserve">SOLO П"єдестал </v>
          </cell>
          <cell r="C43">
            <v>305</v>
          </cell>
          <cell r="D43">
            <v>366</v>
          </cell>
          <cell r="E43">
            <v>349.16666666666669</v>
          </cell>
          <cell r="F43">
            <v>419</v>
          </cell>
        </row>
        <row r="44">
          <cell r="A44" t="str">
            <v>S7921800U</v>
          </cell>
          <cell r="B44" t="str">
            <v>SOLO Унітаз-компакт підлоговий, горизонтальний випуск, зливний бачок 3/6 л, нижній підвід, сидіння з кришкою поліпропілен</v>
          </cell>
          <cell r="C44">
            <v>1497.5</v>
          </cell>
          <cell r="D44">
            <v>1797</v>
          </cell>
          <cell r="E44">
            <v>1707.5</v>
          </cell>
          <cell r="F44">
            <v>2049</v>
          </cell>
        </row>
        <row r="45">
          <cell r="A45">
            <v>79232000</v>
          </cell>
          <cell r="B45" t="str">
            <v>SOLO Унітаз-компакт підлоговий, косий випуск, зливний бачок 3/6 л, нижній підвід, сидіння з кришкою поліпропілен</v>
          </cell>
          <cell r="C45">
            <v>1497.5</v>
          </cell>
          <cell r="D45">
            <v>1797</v>
          </cell>
          <cell r="E45">
            <v>1707.5</v>
          </cell>
          <cell r="F45">
            <v>2049</v>
          </cell>
        </row>
        <row r="46">
          <cell r="B46" t="str">
            <v>SOLO</v>
          </cell>
        </row>
        <row r="47">
          <cell r="A47" t="str">
            <v>M1115000U</v>
          </cell>
          <cell r="B47" t="str">
            <v>IDOL Умивальник 50</v>
          </cell>
          <cell r="C47">
            <v>336.66666666666669</v>
          </cell>
          <cell r="D47">
            <v>404</v>
          </cell>
          <cell r="E47">
            <v>399.16666666666669</v>
          </cell>
          <cell r="F47">
            <v>479</v>
          </cell>
        </row>
        <row r="48">
          <cell r="A48" t="str">
            <v>M1115500U</v>
          </cell>
          <cell r="B48" t="str">
            <v>IDOL Умивальник 55</v>
          </cell>
          <cell r="C48">
            <v>362.5</v>
          </cell>
          <cell r="D48">
            <v>435</v>
          </cell>
          <cell r="E48">
            <v>425</v>
          </cell>
          <cell r="F48">
            <v>510</v>
          </cell>
        </row>
        <row r="49">
          <cell r="A49" t="str">
            <v>M1116000U</v>
          </cell>
          <cell r="B49" t="str">
            <v>IDOL Умивальник 60</v>
          </cell>
          <cell r="C49">
            <v>407.5</v>
          </cell>
          <cell r="D49">
            <v>489</v>
          </cell>
          <cell r="E49">
            <v>482.5</v>
          </cell>
          <cell r="F49">
            <v>579</v>
          </cell>
        </row>
        <row r="50">
          <cell r="A50" t="str">
            <v>M1310000U</v>
          </cell>
          <cell r="B50" t="str">
            <v>IDOL Підвісний унітаз в комплекті з сидінням</v>
          </cell>
          <cell r="C50">
            <v>947.5</v>
          </cell>
          <cell r="D50">
            <v>1137</v>
          </cell>
          <cell r="E50">
            <v>1115.8333333333335</v>
          </cell>
          <cell r="F50">
            <v>1339</v>
          </cell>
        </row>
        <row r="51">
          <cell r="A51" t="str">
            <v>M1310002U</v>
          </cell>
          <cell r="B51" t="str">
            <v>IDOL Підвісний унітаз в комплекті з сидінням з кришкою Duroplast Soft Close</v>
          </cell>
          <cell r="C51">
            <v>1457.5</v>
          </cell>
          <cell r="D51">
            <v>1749</v>
          </cell>
          <cell r="E51">
            <v>1724.1666666666667</v>
          </cell>
          <cell r="F51">
            <v>2069</v>
          </cell>
        </row>
        <row r="52">
          <cell r="A52" t="str">
            <v>1903300U</v>
          </cell>
          <cell r="B52" t="str">
            <v>IDOL Унітаз-компакт підлоговий, косий випуск, зливний бачок 3/6 л, нижній підвід, сидіння з кришкою поліпропілен</v>
          </cell>
          <cell r="C52">
            <v>1415</v>
          </cell>
          <cell r="D52">
            <v>1698</v>
          </cell>
          <cell r="E52">
            <v>1665.8333333333335</v>
          </cell>
          <cell r="F52">
            <v>1999</v>
          </cell>
        </row>
        <row r="53">
          <cell r="A53" t="str">
            <v>1902600U</v>
          </cell>
          <cell r="B53" t="str">
            <v>IDOL Унітаз-компакт підлоговий, горизонтальний випуск, зливний бачок 3/6 л, нижній підвід, сидіння з кришкою поліпропілен</v>
          </cell>
          <cell r="C53">
            <v>1415</v>
          </cell>
          <cell r="D53">
            <v>1698</v>
          </cell>
          <cell r="E53">
            <v>1665.8333333333335</v>
          </cell>
          <cell r="F53">
            <v>1999</v>
          </cell>
        </row>
        <row r="54">
          <cell r="B54" t="str">
            <v>IDOL</v>
          </cell>
        </row>
        <row r="55">
          <cell r="A55" t="str">
            <v>2195000U</v>
          </cell>
          <cell r="B55" t="str">
            <v>NOVA Умивальник меблевий  50</v>
          </cell>
          <cell r="C55">
            <v>495</v>
          </cell>
          <cell r="D55">
            <v>594</v>
          </cell>
          <cell r="E55">
            <v>554.16666666666674</v>
          </cell>
          <cell r="F55">
            <v>665</v>
          </cell>
        </row>
        <row r="56">
          <cell r="A56" t="str">
            <v>2195500U</v>
          </cell>
          <cell r="B56" t="str">
            <v>NOVA Умивальник меблевий  55</v>
          </cell>
          <cell r="C56">
            <v>555</v>
          </cell>
          <cell r="D56">
            <v>666</v>
          </cell>
          <cell r="E56">
            <v>620.83333333333337</v>
          </cell>
          <cell r="F56">
            <v>745</v>
          </cell>
        </row>
        <row r="57">
          <cell r="A57" t="str">
            <v>2196500U</v>
          </cell>
          <cell r="B57" t="str">
            <v>NOVA Умивальник меблевий  65</v>
          </cell>
          <cell r="C57">
            <v>630</v>
          </cell>
          <cell r="D57">
            <v>756</v>
          </cell>
          <cell r="E57">
            <v>704.16666666666674</v>
          </cell>
          <cell r="F57">
            <v>845</v>
          </cell>
        </row>
        <row r="58">
          <cell r="B58" t="str">
            <v>NOVA</v>
          </cell>
        </row>
        <row r="59">
          <cell r="A59" t="str">
            <v>K89047000</v>
          </cell>
          <cell r="B59" t="str">
            <v>PRIMO PREMIUM Компакт напольный, горизонтальный выпуск, в комплекте с дюропластовым сиденьем Soft-close, арматура 3/6 л, нижний подвод</v>
          </cell>
          <cell r="C59">
            <v>2290</v>
          </cell>
          <cell r="D59">
            <v>2748</v>
          </cell>
          <cell r="E59">
            <v>2565.8333333333335</v>
          </cell>
          <cell r="F59">
            <v>3079</v>
          </cell>
        </row>
        <row r="60">
          <cell r="A60" t="str">
            <v>K89046000</v>
          </cell>
          <cell r="B60" t="str">
            <v>PRIMO PREMIUM Компакт напольный, косой выпуск, в комплекте с дюропластовым сиденьем Soft-close, арматура 3/6 л, нижний подвод</v>
          </cell>
          <cell r="C60">
            <v>2290</v>
          </cell>
          <cell r="D60">
            <v>2748</v>
          </cell>
          <cell r="E60">
            <v>2565.8333333333335</v>
          </cell>
          <cell r="F60">
            <v>3079</v>
          </cell>
        </row>
        <row r="61">
          <cell r="A61" t="str">
            <v>K83100000</v>
          </cell>
          <cell r="B61" t="str">
            <v>PRIMO підвісний унітаз з сидінням з кришкою Duroplast</v>
          </cell>
          <cell r="C61">
            <v>1350</v>
          </cell>
          <cell r="D61">
            <v>1620</v>
          </cell>
          <cell r="E61">
            <v>1499.1666666666667</v>
          </cell>
          <cell r="F61">
            <v>1799</v>
          </cell>
        </row>
        <row r="62">
          <cell r="A62" t="str">
            <v>YК83100001</v>
          </cell>
          <cell r="B62" t="str">
            <v>PRIMO підвісний унітаз з сидінням з кришкою Duroplast Soft Close</v>
          </cell>
          <cell r="C62">
            <v>1665</v>
          </cell>
          <cell r="D62">
            <v>1998</v>
          </cell>
          <cell r="E62">
            <v>1865.8333333333335</v>
          </cell>
          <cell r="F62">
            <v>2239</v>
          </cell>
        </row>
        <row r="63">
          <cell r="B63" t="str">
            <v>PRIMO</v>
          </cell>
        </row>
        <row r="64">
          <cell r="A64" t="str">
            <v>L39000000</v>
          </cell>
          <cell r="B64" t="str">
            <v>MODO компакт підлоговий, горизонтальний випуск, зливний бачок 3/6 л, нижній підвід води, сидіння з кришкою Duroplast  Soft Close</v>
          </cell>
          <cell r="C64">
            <v>2497.5</v>
          </cell>
          <cell r="D64">
            <v>2997</v>
          </cell>
          <cell r="E64">
            <v>2749.166666666667</v>
          </cell>
          <cell r="F64">
            <v>3299</v>
          </cell>
        </row>
        <row r="65">
          <cell r="A65" t="str">
            <v>L39003000</v>
          </cell>
          <cell r="B65" t="str">
            <v>MODO компакт підлоговий, косий випуск, зливний бачок 3/6 л, нижній підвід води, сидіння з кришкою Duroplast  Soft Close</v>
          </cell>
          <cell r="C65">
            <v>2497.5</v>
          </cell>
          <cell r="D65">
            <v>2997</v>
          </cell>
          <cell r="E65">
            <v>2749.166666666667</v>
          </cell>
          <cell r="F65">
            <v>3299</v>
          </cell>
        </row>
        <row r="66">
          <cell r="A66" t="str">
            <v>L39004000</v>
          </cell>
          <cell r="B66" t="str">
            <v>MODO компакт підлоговий, вертикальний випуск, зливний бачок 3/6 л, нижній підвід води, сидіння з кришкою Duroplast  Soft Close</v>
          </cell>
          <cell r="C66">
            <v>2497.5</v>
          </cell>
          <cell r="D66">
            <v>2997</v>
          </cell>
          <cell r="E66">
            <v>2749.166666666667</v>
          </cell>
          <cell r="F66">
            <v>3299</v>
          </cell>
        </row>
        <row r="67">
          <cell r="B67" t="str">
            <v>MODO</v>
          </cell>
        </row>
        <row r="68">
          <cell r="A68" t="str">
            <v>K2601100U</v>
          </cell>
          <cell r="B68" t="str">
            <v>Пісуар NOVA TOP PICO з вертикальним випуском із кріпленням</v>
          </cell>
          <cell r="C68">
            <v>422.5</v>
          </cell>
          <cell r="D68">
            <v>507</v>
          </cell>
          <cell r="E68">
            <v>474.16666666666669</v>
          </cell>
          <cell r="F68">
            <v>569</v>
          </cell>
        </row>
        <row r="69">
          <cell r="B69" t="str">
            <v>NOVA TOP</v>
          </cell>
        </row>
        <row r="70">
          <cell r="B70" t="str">
            <v>Ceramics GRAND TOTAL</v>
          </cell>
        </row>
        <row r="71">
          <cell r="A71" t="str">
            <v>ЗАПЧАСТИ ДЛЯ КЕРАМИКИ</v>
          </cell>
        </row>
        <row r="72">
          <cell r="A72" t="str">
            <v>S110500000</v>
          </cell>
          <cell r="B72" t="str">
            <v>Комплект креплений для унитазов</v>
          </cell>
          <cell r="C72">
            <v>10</v>
          </cell>
          <cell r="D72">
            <v>12</v>
          </cell>
          <cell r="E72">
            <v>10.833333333333334</v>
          </cell>
          <cell r="F72">
            <v>13</v>
          </cell>
        </row>
        <row r="73">
          <cell r="A73" t="str">
            <v>S110162230</v>
          </cell>
          <cell r="B73" t="str">
            <v>Сиденье к унитазу LOTUS  metal</v>
          </cell>
          <cell r="C73">
            <v>600</v>
          </cell>
          <cell r="D73">
            <v>720</v>
          </cell>
          <cell r="E73">
            <v>671.66666666666674</v>
          </cell>
          <cell r="F73">
            <v>806</v>
          </cell>
        </row>
        <row r="74">
          <cell r="A74" t="str">
            <v>S110163240</v>
          </cell>
          <cell r="B74" t="str">
            <v>Сидение к унитазу  LOTUS plus</v>
          </cell>
          <cell r="C74">
            <v>700</v>
          </cell>
          <cell r="D74">
            <v>840</v>
          </cell>
          <cell r="E74">
            <v>784.16666666666674</v>
          </cell>
          <cell r="F74">
            <v>941</v>
          </cell>
        </row>
        <row r="75">
          <cell r="A75" t="str">
            <v>S110142110</v>
          </cell>
          <cell r="B75" t="str">
            <v>Сиденье к унитазу  СУ 79 металл</v>
          </cell>
          <cell r="C75">
            <v>175</v>
          </cell>
          <cell r="D75">
            <v>210</v>
          </cell>
          <cell r="E75">
            <v>195.83333333333334</v>
          </cell>
          <cell r="F75">
            <v>235</v>
          </cell>
        </row>
        <row r="76">
          <cell r="A76" t="str">
            <v>S110163310</v>
          </cell>
          <cell r="B76" t="str">
            <v>Сиденье  к унитазу  SD 16m095</v>
          </cell>
          <cell r="C76">
            <v>700</v>
          </cell>
          <cell r="D76">
            <v>840</v>
          </cell>
          <cell r="E76">
            <v>784.16666666666674</v>
          </cell>
          <cell r="F76">
            <v>941</v>
          </cell>
        </row>
        <row r="77">
          <cell r="A77" t="str">
            <v>S110162380</v>
          </cell>
          <cell r="B77" t="str">
            <v xml:space="preserve">Сиденье для унитаза SDU 26 met </v>
          </cell>
          <cell r="C77">
            <v>575</v>
          </cell>
          <cell r="D77">
            <v>690</v>
          </cell>
          <cell r="E77">
            <v>644.16666666666674</v>
          </cell>
          <cell r="F77">
            <v>773</v>
          </cell>
        </row>
        <row r="78">
          <cell r="A78" t="str">
            <v>S110163370</v>
          </cell>
          <cell r="B78" t="str">
            <v xml:space="preserve">Сиденье для унитаза SDU 36 soft-close </v>
          </cell>
          <cell r="C78">
            <v>700</v>
          </cell>
          <cell r="D78">
            <v>840</v>
          </cell>
          <cell r="E78">
            <v>784.16666666666674</v>
          </cell>
          <cell r="F78">
            <v>941</v>
          </cell>
        </row>
        <row r="79">
          <cell r="A79" t="str">
            <v>S110192130</v>
          </cell>
          <cell r="B79" t="str">
            <v>Сидeние к унитазу "СУ-1M"</v>
          </cell>
          <cell r="C79">
            <v>175</v>
          </cell>
          <cell r="D79">
            <v>210</v>
          </cell>
          <cell r="E79">
            <v>195.83333333333334</v>
          </cell>
          <cell r="F79">
            <v>235</v>
          </cell>
        </row>
        <row r="80">
          <cell r="A80">
            <v>70117</v>
          </cell>
          <cell r="B80" t="str">
            <v>Сиденье к унитазу СУ 78.11.00</v>
          </cell>
          <cell r="C80">
            <v>187.5</v>
          </cell>
          <cell r="D80">
            <v>225</v>
          </cell>
          <cell r="E80">
            <v>210</v>
          </cell>
          <cell r="F80">
            <v>252</v>
          </cell>
        </row>
        <row r="81">
          <cell r="A81" t="str">
            <v>L84000000</v>
          </cell>
          <cell r="B81" t="str">
            <v>Runa Керамический бачок с крышкой</v>
          </cell>
          <cell r="C81">
            <v>355</v>
          </cell>
          <cell r="D81">
            <v>426</v>
          </cell>
          <cell r="E81">
            <v>397.5</v>
          </cell>
          <cell r="F81">
            <v>477</v>
          </cell>
        </row>
        <row r="82">
          <cell r="A82" t="str">
            <v>L83200000</v>
          </cell>
          <cell r="B82" t="str">
            <v>Runa Чаша унитаза горизонтальный выпуск</v>
          </cell>
          <cell r="C82">
            <v>567.5</v>
          </cell>
          <cell r="D82">
            <v>681</v>
          </cell>
          <cell r="E82">
            <v>635.83333333333337</v>
          </cell>
          <cell r="F82">
            <v>763</v>
          </cell>
        </row>
        <row r="83">
          <cell r="A83" t="str">
            <v>L83202000</v>
          </cell>
          <cell r="B83" t="str">
            <v>Runa Чаша унитаза косой выпуск</v>
          </cell>
          <cell r="C83">
            <v>567.5</v>
          </cell>
          <cell r="D83">
            <v>681</v>
          </cell>
          <cell r="E83">
            <v>635.83333333333337</v>
          </cell>
          <cell r="F83">
            <v>763</v>
          </cell>
        </row>
        <row r="84">
          <cell r="A84" t="str">
            <v>L74000000</v>
          </cell>
          <cell r="B84" t="str">
            <v xml:space="preserve">Freja Керамический бачок с крышкой классический </v>
          </cell>
          <cell r="C84">
            <v>335</v>
          </cell>
          <cell r="D84">
            <v>402</v>
          </cell>
          <cell r="E84">
            <v>375</v>
          </cell>
          <cell r="F84">
            <v>450</v>
          </cell>
        </row>
        <row r="85">
          <cell r="A85" t="str">
            <v>L73202000</v>
          </cell>
          <cell r="B85" t="str">
            <v>Freja Чаша унитаза косой выпуск</v>
          </cell>
          <cell r="C85">
            <v>525</v>
          </cell>
          <cell r="D85">
            <v>630</v>
          </cell>
          <cell r="E85">
            <v>588.33333333333337</v>
          </cell>
          <cell r="F85">
            <v>706</v>
          </cell>
        </row>
        <row r="86">
          <cell r="A86" t="str">
            <v>L73200000</v>
          </cell>
          <cell r="B86" t="str">
            <v>Freja Чаша унитаза горизонтальный выпуск</v>
          </cell>
          <cell r="C86">
            <v>525</v>
          </cell>
          <cell r="D86">
            <v>630</v>
          </cell>
          <cell r="E86">
            <v>588.33333333333337</v>
          </cell>
          <cell r="F86">
            <v>706</v>
          </cell>
        </row>
        <row r="87">
          <cell r="A87" t="str">
            <v>L7400000U</v>
          </cell>
          <cell r="B87" t="str">
            <v xml:space="preserve">Freja Premium Керамический бачок с крышкой классический </v>
          </cell>
          <cell r="C87">
            <v>335</v>
          </cell>
          <cell r="D87">
            <v>402</v>
          </cell>
          <cell r="E87">
            <v>375</v>
          </cell>
          <cell r="F87">
            <v>450</v>
          </cell>
        </row>
        <row r="88">
          <cell r="A88" t="str">
            <v>L7320000U</v>
          </cell>
          <cell r="B88" t="str">
            <v>Freja Premium Чаша унитаза горизонтальный выпуск с комплектом скрытого крепления</v>
          </cell>
          <cell r="C88">
            <v>775</v>
          </cell>
          <cell r="D88">
            <v>930</v>
          </cell>
          <cell r="E88">
            <v>868.33333333333337</v>
          </cell>
          <cell r="F88">
            <v>1042</v>
          </cell>
        </row>
        <row r="89">
          <cell r="A89" t="str">
            <v>L7320100U</v>
          </cell>
          <cell r="B89" t="str">
            <v>Freja Premium Чаша унитаза косой выпуск с комплектом скрытого крепления</v>
          </cell>
          <cell r="C89">
            <v>775</v>
          </cell>
          <cell r="D89">
            <v>930</v>
          </cell>
          <cell r="E89">
            <v>868.33333333333337</v>
          </cell>
          <cell r="F89">
            <v>1042</v>
          </cell>
        </row>
        <row r="90">
          <cell r="A90" t="str">
            <v>M1400800U</v>
          </cell>
          <cell r="B90" t="str">
            <v>Idol Керамический бачок с крышкой</v>
          </cell>
          <cell r="C90">
            <v>325</v>
          </cell>
          <cell r="D90">
            <v>390</v>
          </cell>
          <cell r="E90">
            <v>364.16666666666669</v>
          </cell>
          <cell r="F90">
            <v>437</v>
          </cell>
        </row>
        <row r="91">
          <cell r="A91" t="str">
            <v>M1401900U</v>
          </cell>
          <cell r="B91" t="str">
            <v>Idol Чаша унитаза горизонтальный выпуск</v>
          </cell>
          <cell r="C91">
            <v>542.5</v>
          </cell>
          <cell r="D91">
            <v>651</v>
          </cell>
          <cell r="E91">
            <v>607.5</v>
          </cell>
          <cell r="F91">
            <v>729</v>
          </cell>
        </row>
        <row r="92">
          <cell r="A92" t="str">
            <v>M13202000</v>
          </cell>
          <cell r="B92" t="str">
            <v>Idol Чаша унитаза косой выпуск</v>
          </cell>
          <cell r="C92">
            <v>542.5</v>
          </cell>
          <cell r="D92">
            <v>651</v>
          </cell>
          <cell r="E92">
            <v>607.5</v>
          </cell>
          <cell r="F92">
            <v>729</v>
          </cell>
        </row>
        <row r="93">
          <cell r="A93" t="str">
            <v>7401400U</v>
          </cell>
          <cell r="B93" t="str">
            <v>Solo Керамический бачок с крышкой</v>
          </cell>
          <cell r="C93">
            <v>332.5</v>
          </cell>
          <cell r="D93">
            <v>399</v>
          </cell>
          <cell r="E93">
            <v>372.5</v>
          </cell>
          <cell r="F93">
            <v>447</v>
          </cell>
        </row>
        <row r="94">
          <cell r="A94" t="str">
            <v>7320200U</v>
          </cell>
          <cell r="B94" t="str">
            <v>Solo Чаша унитаза горизонтальный выпуск</v>
          </cell>
          <cell r="C94">
            <v>610</v>
          </cell>
          <cell r="D94">
            <v>732</v>
          </cell>
          <cell r="E94">
            <v>683.33333333333337</v>
          </cell>
          <cell r="F94">
            <v>820</v>
          </cell>
        </row>
        <row r="95">
          <cell r="A95">
            <v>73207000</v>
          </cell>
          <cell r="B95" t="str">
            <v>Solo Чаша унитаза косой выпуск</v>
          </cell>
          <cell r="C95">
            <v>610</v>
          </cell>
          <cell r="D95">
            <v>732</v>
          </cell>
          <cell r="E95">
            <v>683.33333333333337</v>
          </cell>
          <cell r="F95">
            <v>820</v>
          </cell>
        </row>
        <row r="96">
          <cell r="A96" t="str">
            <v>K8400900U</v>
          </cell>
          <cell r="B96" t="str">
            <v>Primo Керамический бачок с крышкой</v>
          </cell>
          <cell r="C96">
            <v>445</v>
          </cell>
          <cell r="D96">
            <v>534</v>
          </cell>
          <cell r="E96">
            <v>498.33333333333337</v>
          </cell>
          <cell r="F96">
            <v>598</v>
          </cell>
        </row>
        <row r="97">
          <cell r="A97" t="str">
            <v>K8320200U</v>
          </cell>
          <cell r="B97" t="str">
            <v>Primo Чаша унитаза горизонтальный выпуск</v>
          </cell>
          <cell r="C97">
            <v>707.5</v>
          </cell>
          <cell r="D97">
            <v>849</v>
          </cell>
          <cell r="E97">
            <v>792.5</v>
          </cell>
          <cell r="F97">
            <v>951</v>
          </cell>
        </row>
        <row r="98">
          <cell r="A98" t="str">
            <v>K84009001</v>
          </cell>
          <cell r="B98" t="str">
            <v>Primo Premium Керамический бачок с крышкой</v>
          </cell>
          <cell r="C98">
            <v>445</v>
          </cell>
          <cell r="D98">
            <v>534</v>
          </cell>
          <cell r="E98">
            <v>498.33333333333337</v>
          </cell>
          <cell r="F98">
            <v>598</v>
          </cell>
        </row>
        <row r="99">
          <cell r="A99" t="str">
            <v>K8320300U</v>
          </cell>
          <cell r="B99" t="str">
            <v>Primo Premium Чаша унитаза горизонтальный выпуск  с комплектом скрытого крепления</v>
          </cell>
          <cell r="C99">
            <v>775</v>
          </cell>
          <cell r="D99">
            <v>930</v>
          </cell>
          <cell r="E99">
            <v>868.33333333333337</v>
          </cell>
          <cell r="F99">
            <v>1042</v>
          </cell>
        </row>
        <row r="100">
          <cell r="A100" t="str">
            <v>K8320400U</v>
          </cell>
          <cell r="B100" t="str">
            <v>Primo Premium Чаша унитаза косой выпуск с комплектом скрытого крепления</v>
          </cell>
          <cell r="C100">
            <v>775</v>
          </cell>
          <cell r="D100">
            <v>930</v>
          </cell>
          <cell r="E100">
            <v>868.33333333333337</v>
          </cell>
          <cell r="F100">
            <v>1042</v>
          </cell>
        </row>
        <row r="101">
          <cell r="A101" t="str">
            <v>L34001000</v>
          </cell>
          <cell r="B101" t="str">
            <v>Modo Керамический бачок с крышкой</v>
          </cell>
          <cell r="C101">
            <v>385</v>
          </cell>
          <cell r="D101">
            <v>462</v>
          </cell>
          <cell r="E101">
            <v>430.83333333333337</v>
          </cell>
          <cell r="F101">
            <v>517</v>
          </cell>
        </row>
        <row r="102">
          <cell r="A102" t="str">
            <v>L34203000</v>
          </cell>
          <cell r="B102" t="str">
            <v>Modo Чаша унитаза вертикальный выпуск</v>
          </cell>
          <cell r="C102">
            <v>567.5</v>
          </cell>
          <cell r="D102">
            <v>681</v>
          </cell>
          <cell r="E102">
            <v>635.83333333333337</v>
          </cell>
          <cell r="F102">
            <v>763</v>
          </cell>
        </row>
        <row r="103">
          <cell r="A103" t="str">
            <v>МЕБЕЛЬ</v>
          </cell>
        </row>
        <row r="104">
          <cell r="A104">
            <v>89359001</v>
          </cell>
          <cell r="B104" t="str">
            <v>FREJA Шафа під меблевий умивальник 65 см, бiлий глянець</v>
          </cell>
          <cell r="C104">
            <v>1472.5</v>
          </cell>
          <cell r="D104">
            <v>1767</v>
          </cell>
          <cell r="E104">
            <v>1649.1666666666667</v>
          </cell>
          <cell r="F104">
            <v>1979</v>
          </cell>
        </row>
        <row r="105">
          <cell r="A105">
            <v>89474001</v>
          </cell>
          <cell r="B105" t="str">
            <v>FREJA Шафа під меблевий умивальник 55 см, бiлий глянець</v>
          </cell>
          <cell r="C105">
            <v>1450</v>
          </cell>
          <cell r="D105">
            <v>1740</v>
          </cell>
          <cell r="E105">
            <v>1624.1666666666667</v>
          </cell>
          <cell r="F105">
            <v>1949</v>
          </cell>
        </row>
        <row r="106">
          <cell r="A106">
            <v>89473001</v>
          </cell>
          <cell r="B106" t="str">
            <v>FREJA Шафа під меблевий умивальник 45 см, бiлий глянець</v>
          </cell>
          <cell r="C106">
            <v>1390</v>
          </cell>
          <cell r="D106">
            <v>1668</v>
          </cell>
          <cell r="E106">
            <v>1540.8333333333335</v>
          </cell>
          <cell r="F106">
            <v>1849</v>
          </cell>
        </row>
        <row r="107">
          <cell r="A107">
            <v>88384001</v>
          </cell>
          <cell r="B107" t="str">
            <v>FREJA Шафа бокова висока, бiлий глянець</v>
          </cell>
          <cell r="C107">
            <v>2517.5</v>
          </cell>
          <cell r="D107">
            <v>3021</v>
          </cell>
          <cell r="E107">
            <v>2824.166666666667</v>
          </cell>
          <cell r="F107">
            <v>3389</v>
          </cell>
        </row>
        <row r="108">
          <cell r="A108" t="str">
            <v>S11064012</v>
          </cell>
          <cell r="B108" t="str">
            <v xml:space="preserve">Ніжки MO-N-NOG-0015 (2 шт.) </v>
          </cell>
          <cell r="C108">
            <v>132.5</v>
          </cell>
          <cell r="D108">
            <v>159</v>
          </cell>
          <cell r="E108">
            <v>149.16666666666669</v>
          </cell>
          <cell r="F108">
            <v>179</v>
          </cell>
        </row>
        <row r="109">
          <cell r="B109" t="str">
            <v>FREJA</v>
          </cell>
        </row>
        <row r="110">
          <cell r="A110">
            <v>89360000</v>
          </cell>
          <cell r="B110" t="str">
            <v>RUNA Шафа під меблевий умивальник 70 см, венге/бiлий глянець</v>
          </cell>
          <cell r="C110">
            <v>2085</v>
          </cell>
          <cell r="D110">
            <v>2502</v>
          </cell>
          <cell r="E110">
            <v>2332.5</v>
          </cell>
          <cell r="F110">
            <v>2799</v>
          </cell>
        </row>
        <row r="111">
          <cell r="A111">
            <v>89476000</v>
          </cell>
          <cell r="B111" t="str">
            <v>RUNA Шафа під меблевий умивальник 60 см, венге/бiлий глянець</v>
          </cell>
          <cell r="C111">
            <v>1977.5</v>
          </cell>
          <cell r="D111">
            <v>2373</v>
          </cell>
          <cell r="E111">
            <v>2215.8333333333335</v>
          </cell>
          <cell r="F111">
            <v>2659</v>
          </cell>
        </row>
        <row r="112">
          <cell r="A112">
            <v>89475000</v>
          </cell>
          <cell r="B112" t="str">
            <v>RUNA Шафа під меблевий умивальник 50 см, венге/бiлий глянець</v>
          </cell>
          <cell r="C112">
            <v>1882.5</v>
          </cell>
          <cell r="D112">
            <v>2259</v>
          </cell>
          <cell r="E112">
            <v>2107.5</v>
          </cell>
          <cell r="F112">
            <v>2529</v>
          </cell>
        </row>
        <row r="113">
          <cell r="A113">
            <v>88385000</v>
          </cell>
          <cell r="B113" t="str">
            <v>RUNA Шафа бокова, висока, венге, бiлий глянець</v>
          </cell>
          <cell r="C113">
            <v>4172.5</v>
          </cell>
          <cell r="D113">
            <v>5007</v>
          </cell>
          <cell r="E113">
            <v>4665.8333333333339</v>
          </cell>
          <cell r="F113">
            <v>5599</v>
          </cell>
        </row>
        <row r="114">
          <cell r="B114" t="str">
            <v>RUNA</v>
          </cell>
        </row>
        <row r="115">
          <cell r="A115">
            <v>29209000</v>
          </cell>
          <cell r="B115" t="str">
            <v>NOVA Комплект: умивальник меблевий 50 см + шафа пiд умивальник, бiлий глянець</v>
          </cell>
          <cell r="C115">
            <v>1662.5</v>
          </cell>
          <cell r="D115">
            <v>1995</v>
          </cell>
          <cell r="E115">
            <v>1865.8333333333335</v>
          </cell>
          <cell r="F115">
            <v>2239</v>
          </cell>
        </row>
        <row r="116">
          <cell r="A116">
            <v>29210000</v>
          </cell>
          <cell r="B116" t="str">
            <v>NOVA Комплект: умивальник меблевий 55 см + шафа пiд умивальник, бiлий глянець</v>
          </cell>
          <cell r="C116">
            <v>1917.5</v>
          </cell>
          <cell r="D116">
            <v>2301</v>
          </cell>
          <cell r="E116">
            <v>2149.166666666667</v>
          </cell>
          <cell r="F116">
            <v>2579</v>
          </cell>
        </row>
        <row r="117">
          <cell r="A117">
            <v>29211000</v>
          </cell>
          <cell r="B117" t="str">
            <v>NOVA Комплект: умивальник меблевий 6 5см + шафа пiд умивальник, бiлий глянець</v>
          </cell>
          <cell r="C117">
            <v>2312.5</v>
          </cell>
          <cell r="D117">
            <v>2775</v>
          </cell>
          <cell r="E117">
            <v>2590.8333333333335</v>
          </cell>
          <cell r="F117">
            <v>3109</v>
          </cell>
        </row>
        <row r="118">
          <cell r="B118" t="str">
            <v>NOVA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678"/>
  <sheetViews>
    <sheetView tabSelected="1" zoomScale="90" zoomScaleNormal="90" workbookViewId="0">
      <pane xSplit="1" ySplit="5" topLeftCell="B27" activePane="bottomRight" state="frozen"/>
      <selection pane="topRight" activeCell="E1" sqref="E1"/>
      <selection pane="bottomLeft" activeCell="A3" sqref="A3"/>
      <selection pane="bottomRight" activeCell="G39" sqref="G39"/>
    </sheetView>
  </sheetViews>
  <sheetFormatPr defaultColWidth="9.109375" defaultRowHeight="13.2" outlineLevelRow="1" x14ac:dyDescent="0.25"/>
  <cols>
    <col min="1" max="1" width="15.6640625" style="3" customWidth="1"/>
    <col min="2" max="2" width="69.33203125" style="3" customWidth="1"/>
    <col min="3" max="7" width="12.5546875" style="3" customWidth="1"/>
    <col min="8" max="8" width="101.5546875" style="3" customWidth="1"/>
    <col min="9" max="9" width="11.5546875" style="2" customWidth="1"/>
    <col min="10" max="89" width="9.109375" style="2"/>
    <col min="90" max="16384" width="9.109375" style="3"/>
  </cols>
  <sheetData>
    <row r="1" spans="1:89" ht="17.399999999999999" x14ac:dyDescent="0.3">
      <c r="A1" s="161" t="s">
        <v>365</v>
      </c>
      <c r="B1" s="161"/>
      <c r="C1" s="161"/>
      <c r="D1" s="161"/>
      <c r="E1" s="161"/>
      <c r="F1" s="161"/>
      <c r="G1" s="161"/>
      <c r="H1" s="161"/>
    </row>
    <row r="2" spans="1:89" ht="13.8" thickBot="1" x14ac:dyDescent="0.3"/>
    <row r="3" spans="1:89" ht="18" customHeight="1" thickBot="1" x14ac:dyDescent="0.35">
      <c r="A3" s="145"/>
      <c r="B3" s="146" t="s">
        <v>364</v>
      </c>
    </row>
    <row r="4" spans="1:89" s="5" customFormat="1" ht="19.5" customHeight="1" x14ac:dyDescent="0.25">
      <c r="A4" s="166" t="s">
        <v>0</v>
      </c>
      <c r="B4" s="162" t="s">
        <v>16</v>
      </c>
      <c r="C4" s="162" t="s">
        <v>351</v>
      </c>
      <c r="D4" s="162"/>
      <c r="E4" s="162" t="s">
        <v>348</v>
      </c>
      <c r="F4" s="162"/>
      <c r="G4" s="164" t="s">
        <v>363</v>
      </c>
      <c r="H4" s="162" t="s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ht="24" customHeight="1" thickBot="1" x14ac:dyDescent="0.3">
      <c r="A5" s="167"/>
      <c r="B5" s="163"/>
      <c r="C5" s="139" t="s">
        <v>349</v>
      </c>
      <c r="D5" s="139" t="s">
        <v>350</v>
      </c>
      <c r="E5" s="139" t="s">
        <v>349</v>
      </c>
      <c r="F5" s="139" t="s">
        <v>350</v>
      </c>
      <c r="G5" s="165"/>
      <c r="H5" s="163"/>
    </row>
    <row r="6" spans="1:89" s="6" customFormat="1" ht="13.8" outlineLevel="1" x14ac:dyDescent="0.3">
      <c r="A6" s="134" t="s">
        <v>17</v>
      </c>
      <c r="B6" s="135" t="s">
        <v>18</v>
      </c>
      <c r="C6" s="136">
        <f>D6/1.2</f>
        <v>425</v>
      </c>
      <c r="D6" s="136">
        <v>510</v>
      </c>
      <c r="E6" s="136">
        <f>F6/1.2</f>
        <v>467.5</v>
      </c>
      <c r="F6" s="137">
        <v>561</v>
      </c>
      <c r="G6" s="138">
        <f>F6/D6-1</f>
        <v>0.10000000000000009</v>
      </c>
      <c r="H6" s="70"/>
    </row>
    <row r="7" spans="1:89" s="6" customFormat="1" ht="13.8" outlineLevel="1" x14ac:dyDescent="0.3">
      <c r="A7" s="13" t="s">
        <v>19</v>
      </c>
      <c r="B7" s="7" t="s">
        <v>20</v>
      </c>
      <c r="C7" s="8">
        <f t="shared" ref="C7:C48" si="0">D7/1.2</f>
        <v>466.66666666666669</v>
      </c>
      <c r="D7" s="8">
        <v>560</v>
      </c>
      <c r="E7" s="8">
        <f t="shared" ref="E7:E25" si="1">F7/1.2</f>
        <v>512.5</v>
      </c>
      <c r="F7" s="95">
        <v>615</v>
      </c>
      <c r="G7" s="138">
        <f t="shared" ref="G7:G63" si="2">F7/D7-1</f>
        <v>9.8214285714285809E-2</v>
      </c>
      <c r="H7" s="70"/>
    </row>
    <row r="8" spans="1:89" s="6" customFormat="1" ht="13.8" outlineLevel="1" x14ac:dyDescent="0.3">
      <c r="A8" s="13" t="s">
        <v>21</v>
      </c>
      <c r="B8" s="7" t="s">
        <v>22</v>
      </c>
      <c r="C8" s="67">
        <f t="shared" si="0"/>
        <v>516.66666666666674</v>
      </c>
      <c r="D8" s="67">
        <v>620</v>
      </c>
      <c r="E8" s="67">
        <f t="shared" si="1"/>
        <v>567.5</v>
      </c>
      <c r="F8" s="7">
        <v>681</v>
      </c>
      <c r="G8" s="147">
        <f t="shared" si="2"/>
        <v>9.838709677419355E-2</v>
      </c>
      <c r="H8" s="70"/>
    </row>
    <row r="9" spans="1:89" s="6" customFormat="1" ht="13.8" outlineLevel="1" x14ac:dyDescent="0.3">
      <c r="A9" s="12" t="s">
        <v>23</v>
      </c>
      <c r="B9" s="7" t="s">
        <v>24</v>
      </c>
      <c r="C9" s="8">
        <f t="shared" si="0"/>
        <v>607.5</v>
      </c>
      <c r="D9" s="8">
        <v>729</v>
      </c>
      <c r="E9" s="8">
        <f t="shared" si="1"/>
        <v>667.5</v>
      </c>
      <c r="F9" s="95">
        <v>801</v>
      </c>
      <c r="G9" s="138">
        <f t="shared" si="2"/>
        <v>9.8765432098765427E-2</v>
      </c>
      <c r="H9" s="70"/>
    </row>
    <row r="10" spans="1:89" s="6" customFormat="1" ht="13.8" outlineLevel="1" x14ac:dyDescent="0.3">
      <c r="A10" s="12" t="s">
        <v>25</v>
      </c>
      <c r="B10" s="7" t="s">
        <v>26</v>
      </c>
      <c r="C10" s="8">
        <f t="shared" si="0"/>
        <v>532.5</v>
      </c>
      <c r="D10" s="8">
        <v>639</v>
      </c>
      <c r="E10" s="8">
        <f t="shared" si="1"/>
        <v>585</v>
      </c>
      <c r="F10" s="95">
        <v>702</v>
      </c>
      <c r="G10" s="138">
        <f t="shared" si="2"/>
        <v>9.8591549295774739E-2</v>
      </c>
      <c r="H10" s="71"/>
    </row>
    <row r="11" spans="1:89" s="6" customFormat="1" ht="13.8" outlineLevel="1" x14ac:dyDescent="0.3">
      <c r="A11" s="12" t="s">
        <v>27</v>
      </c>
      <c r="B11" s="7" t="s">
        <v>28</v>
      </c>
      <c r="C11" s="8">
        <f t="shared" si="0"/>
        <v>404.16666666666669</v>
      </c>
      <c r="D11" s="8">
        <v>485</v>
      </c>
      <c r="E11" s="8">
        <f t="shared" si="1"/>
        <v>445</v>
      </c>
      <c r="F11" s="95">
        <v>534</v>
      </c>
      <c r="G11" s="138">
        <f t="shared" si="2"/>
        <v>0.10103092783505163</v>
      </c>
      <c r="H11" s="71"/>
    </row>
    <row r="12" spans="1:89" s="6" customFormat="1" ht="13.8" outlineLevel="1" x14ac:dyDescent="0.3">
      <c r="A12" s="12" t="s">
        <v>29</v>
      </c>
      <c r="B12" s="7" t="s">
        <v>30</v>
      </c>
      <c r="C12" s="8">
        <f t="shared" si="0"/>
        <v>441.66666666666669</v>
      </c>
      <c r="D12" s="8">
        <v>530</v>
      </c>
      <c r="E12" s="8">
        <f t="shared" si="1"/>
        <v>485</v>
      </c>
      <c r="F12" s="95">
        <v>582</v>
      </c>
      <c r="G12" s="138">
        <f t="shared" si="2"/>
        <v>9.811320754716979E-2</v>
      </c>
      <c r="H12" s="70"/>
    </row>
    <row r="13" spans="1:89" s="6" customFormat="1" ht="13.8" outlineLevel="1" x14ac:dyDescent="0.3">
      <c r="A13" s="87" t="s">
        <v>31</v>
      </c>
      <c r="B13" s="7" t="s">
        <v>32</v>
      </c>
      <c r="C13" s="8">
        <f t="shared" si="0"/>
        <v>332.5</v>
      </c>
      <c r="D13" s="8">
        <v>399</v>
      </c>
      <c r="E13" s="8">
        <f t="shared" si="1"/>
        <v>365</v>
      </c>
      <c r="F13" s="95">
        <v>438</v>
      </c>
      <c r="G13" s="138">
        <f t="shared" si="2"/>
        <v>9.7744360902255689E-2</v>
      </c>
      <c r="H13" s="70"/>
    </row>
    <row r="14" spans="1:89" s="6" customFormat="1" ht="13.8" outlineLevel="1" x14ac:dyDescent="0.3">
      <c r="A14" s="88" t="s">
        <v>33</v>
      </c>
      <c r="B14" s="7" t="s">
        <v>34</v>
      </c>
      <c r="C14" s="8">
        <f t="shared" si="0"/>
        <v>332.5</v>
      </c>
      <c r="D14" s="8">
        <v>399</v>
      </c>
      <c r="E14" s="8">
        <f t="shared" si="1"/>
        <v>365</v>
      </c>
      <c r="F14" s="95">
        <v>438</v>
      </c>
      <c r="G14" s="138">
        <f t="shared" si="2"/>
        <v>9.7744360902255689E-2</v>
      </c>
      <c r="H14" s="70"/>
    </row>
    <row r="15" spans="1:89" s="6" customFormat="1" ht="27.6" outlineLevel="1" x14ac:dyDescent="0.3">
      <c r="A15" s="89" t="s">
        <v>35</v>
      </c>
      <c r="B15" s="9" t="s">
        <v>36</v>
      </c>
      <c r="C15" s="8">
        <f t="shared" si="0"/>
        <v>1774.1666666666667</v>
      </c>
      <c r="D15" s="8">
        <v>2129</v>
      </c>
      <c r="E15" s="8">
        <f t="shared" si="1"/>
        <v>1880</v>
      </c>
      <c r="F15" s="95">
        <v>2256</v>
      </c>
      <c r="G15" s="138">
        <f t="shared" si="2"/>
        <v>5.9652418976045007E-2</v>
      </c>
      <c r="H15" s="70"/>
    </row>
    <row r="16" spans="1:89" s="6" customFormat="1" ht="27.6" outlineLevel="1" x14ac:dyDescent="0.3">
      <c r="A16" s="89" t="s">
        <v>37</v>
      </c>
      <c r="B16" s="9" t="s">
        <v>38</v>
      </c>
      <c r="C16" s="8">
        <f t="shared" si="0"/>
        <v>2099.166666666667</v>
      </c>
      <c r="D16" s="8">
        <v>2519</v>
      </c>
      <c r="E16" s="8">
        <f t="shared" si="1"/>
        <v>2225</v>
      </c>
      <c r="F16" s="95">
        <v>2670</v>
      </c>
      <c r="G16" s="138">
        <f t="shared" si="2"/>
        <v>5.9944422389837326E-2</v>
      </c>
      <c r="H16" s="70"/>
    </row>
    <row r="17" spans="1:8" s="6" customFormat="1" ht="27.6" outlineLevel="1" x14ac:dyDescent="0.3">
      <c r="A17" s="89" t="s">
        <v>39</v>
      </c>
      <c r="B17" s="9" t="s">
        <v>40</v>
      </c>
      <c r="C17" s="8">
        <f t="shared" si="0"/>
        <v>2332.5</v>
      </c>
      <c r="D17" s="8">
        <v>2799</v>
      </c>
      <c r="E17" s="8">
        <f t="shared" si="1"/>
        <v>2472.5</v>
      </c>
      <c r="F17" s="95">
        <v>2967</v>
      </c>
      <c r="G17" s="138">
        <f t="shared" si="2"/>
        <v>6.0021436227224001E-2</v>
      </c>
      <c r="H17" s="70"/>
    </row>
    <row r="18" spans="1:8" s="6" customFormat="1" ht="27.6" outlineLevel="1" x14ac:dyDescent="0.3">
      <c r="A18" s="90" t="s">
        <v>41</v>
      </c>
      <c r="B18" s="10" t="s">
        <v>42</v>
      </c>
      <c r="C18" s="8">
        <f t="shared" si="0"/>
        <v>2565.8333333333335</v>
      </c>
      <c r="D18" s="8">
        <v>3079</v>
      </c>
      <c r="E18" s="8">
        <f t="shared" si="1"/>
        <v>2582.5</v>
      </c>
      <c r="F18" s="95">
        <v>3099</v>
      </c>
      <c r="G18" s="138">
        <f t="shared" si="2"/>
        <v>6.4956154595647853E-3</v>
      </c>
      <c r="H18" s="72"/>
    </row>
    <row r="19" spans="1:8" s="6" customFormat="1" ht="27.6" outlineLevel="1" x14ac:dyDescent="0.3">
      <c r="A19" s="90" t="s">
        <v>43</v>
      </c>
      <c r="B19" s="10" t="s">
        <v>44</v>
      </c>
      <c r="C19" s="8">
        <f t="shared" si="0"/>
        <v>2565.8333333333335</v>
      </c>
      <c r="D19" s="8">
        <v>3079</v>
      </c>
      <c r="E19" s="8">
        <f t="shared" si="1"/>
        <v>2582.5</v>
      </c>
      <c r="F19" s="95">
        <v>3099</v>
      </c>
      <c r="G19" s="138">
        <f t="shared" si="2"/>
        <v>6.4956154595647853E-3</v>
      </c>
      <c r="H19" s="72"/>
    </row>
    <row r="20" spans="1:8" s="6" customFormat="1" ht="14.25" customHeight="1" outlineLevel="1" x14ac:dyDescent="0.3">
      <c r="A20" s="89" t="s">
        <v>45</v>
      </c>
      <c r="B20" s="11" t="s">
        <v>46</v>
      </c>
      <c r="C20" s="8">
        <f t="shared" si="0"/>
        <v>815.83333333333337</v>
      </c>
      <c r="D20" s="8">
        <v>979</v>
      </c>
      <c r="E20" s="8">
        <f t="shared" si="1"/>
        <v>865</v>
      </c>
      <c r="F20" s="95">
        <v>1038</v>
      </c>
      <c r="G20" s="138">
        <f t="shared" si="2"/>
        <v>6.026557711950975E-2</v>
      </c>
      <c r="H20" s="70"/>
    </row>
    <row r="21" spans="1:8" s="6" customFormat="1" ht="13.8" outlineLevel="1" x14ac:dyDescent="0.3">
      <c r="A21" s="91">
        <v>89359001</v>
      </c>
      <c r="B21" s="9" t="s">
        <v>47</v>
      </c>
      <c r="C21" s="8">
        <f t="shared" si="0"/>
        <v>1649.1666666666667</v>
      </c>
      <c r="D21" s="8">
        <v>1979</v>
      </c>
      <c r="E21" s="8">
        <f t="shared" si="1"/>
        <v>1747.5</v>
      </c>
      <c r="F21" s="95">
        <v>2097</v>
      </c>
      <c r="G21" s="138">
        <f t="shared" si="2"/>
        <v>5.9626073774633692E-2</v>
      </c>
      <c r="H21" s="73"/>
    </row>
    <row r="22" spans="1:8" s="6" customFormat="1" ht="13.8" outlineLevel="1" x14ac:dyDescent="0.3">
      <c r="A22" s="91">
        <v>89474001</v>
      </c>
      <c r="B22" s="9" t="s">
        <v>48</v>
      </c>
      <c r="C22" s="8">
        <f t="shared" si="0"/>
        <v>1624.1666666666667</v>
      </c>
      <c r="D22" s="8">
        <v>1949</v>
      </c>
      <c r="E22" s="8">
        <f t="shared" si="1"/>
        <v>1722.5</v>
      </c>
      <c r="F22" s="95">
        <v>2067</v>
      </c>
      <c r="G22" s="138">
        <f t="shared" si="2"/>
        <v>6.0543868650590138E-2</v>
      </c>
      <c r="H22" s="71"/>
    </row>
    <row r="23" spans="1:8" s="6" customFormat="1" ht="12.75" customHeight="1" outlineLevel="1" x14ac:dyDescent="0.3">
      <c r="A23" s="91">
        <v>89473001</v>
      </c>
      <c r="B23" s="9" t="s">
        <v>49</v>
      </c>
      <c r="C23" s="8">
        <f t="shared" si="0"/>
        <v>1540.8333333333335</v>
      </c>
      <c r="D23" s="8">
        <v>1849</v>
      </c>
      <c r="E23" s="8">
        <f t="shared" si="1"/>
        <v>1632.5</v>
      </c>
      <c r="F23" s="95">
        <v>1959</v>
      </c>
      <c r="G23" s="138">
        <f t="shared" si="2"/>
        <v>5.9491617090319027E-2</v>
      </c>
      <c r="H23" s="71"/>
    </row>
    <row r="24" spans="1:8" s="6" customFormat="1" ht="13.8" outlineLevel="1" x14ac:dyDescent="0.3">
      <c r="A24" s="91">
        <v>88384001</v>
      </c>
      <c r="B24" s="9" t="s">
        <v>50</v>
      </c>
      <c r="C24" s="8">
        <f t="shared" si="0"/>
        <v>2824.166666666667</v>
      </c>
      <c r="D24" s="8">
        <v>3389</v>
      </c>
      <c r="E24" s="8">
        <f t="shared" si="1"/>
        <v>2992.5</v>
      </c>
      <c r="F24" s="95">
        <v>3591</v>
      </c>
      <c r="G24" s="138">
        <f t="shared" si="2"/>
        <v>5.9604603127766387E-2</v>
      </c>
      <c r="H24" s="70"/>
    </row>
    <row r="25" spans="1:8" s="6" customFormat="1" ht="12.75" customHeight="1" outlineLevel="1" x14ac:dyDescent="0.3">
      <c r="A25" s="91" t="s">
        <v>346</v>
      </c>
      <c r="B25" s="11" t="s">
        <v>347</v>
      </c>
      <c r="C25" s="8">
        <f t="shared" si="0"/>
        <v>74.166666666666671</v>
      </c>
      <c r="D25" s="8">
        <v>89</v>
      </c>
      <c r="E25" s="8">
        <f t="shared" si="1"/>
        <v>77.5</v>
      </c>
      <c r="F25" s="95">
        <v>93</v>
      </c>
      <c r="G25" s="138">
        <f t="shared" si="2"/>
        <v>4.4943820224719211E-2</v>
      </c>
      <c r="H25" s="70"/>
    </row>
    <row r="26" spans="1:8" s="122" customFormat="1" ht="13.8" x14ac:dyDescent="0.3">
      <c r="A26" s="118"/>
      <c r="B26" s="119" t="s">
        <v>52</v>
      </c>
      <c r="C26" s="120"/>
      <c r="D26" s="120"/>
      <c r="E26" s="120"/>
      <c r="F26" s="120"/>
      <c r="G26" s="120"/>
      <c r="H26" s="121"/>
    </row>
    <row r="27" spans="1:8" s="6" customFormat="1" ht="13.8" outlineLevel="1" x14ac:dyDescent="0.3">
      <c r="A27" s="92" t="s">
        <v>53</v>
      </c>
      <c r="B27" s="68" t="s">
        <v>54</v>
      </c>
      <c r="C27" s="67">
        <f t="shared" si="0"/>
        <v>462.5</v>
      </c>
      <c r="D27" s="67">
        <v>555</v>
      </c>
      <c r="E27" s="8">
        <f t="shared" ref="E27:E40" si="3">F27/1.2</f>
        <v>510</v>
      </c>
      <c r="F27" s="95">
        <v>612</v>
      </c>
      <c r="G27" s="138">
        <f t="shared" si="2"/>
        <v>0.10270270270270276</v>
      </c>
      <c r="H27" s="13"/>
    </row>
    <row r="28" spans="1:8" s="6" customFormat="1" ht="13.8" outlineLevel="1" x14ac:dyDescent="0.3">
      <c r="A28" s="92" t="s">
        <v>55</v>
      </c>
      <c r="B28" s="68" t="s">
        <v>56</v>
      </c>
      <c r="C28" s="67">
        <f t="shared" si="0"/>
        <v>512.5</v>
      </c>
      <c r="D28" s="67">
        <v>615</v>
      </c>
      <c r="E28" s="8">
        <f t="shared" si="3"/>
        <v>565</v>
      </c>
      <c r="F28" s="95">
        <v>678</v>
      </c>
      <c r="G28" s="138">
        <f t="shared" si="2"/>
        <v>0.10243902439024399</v>
      </c>
      <c r="H28" s="13"/>
    </row>
    <row r="29" spans="1:8" s="6" customFormat="1" ht="13.8" outlineLevel="1" x14ac:dyDescent="0.3">
      <c r="A29" s="92" t="s">
        <v>57</v>
      </c>
      <c r="B29" s="68" t="s">
        <v>58</v>
      </c>
      <c r="C29" s="67">
        <f t="shared" si="0"/>
        <v>557.5</v>
      </c>
      <c r="D29" s="67">
        <v>669</v>
      </c>
      <c r="E29" s="8">
        <f t="shared" si="3"/>
        <v>612.5</v>
      </c>
      <c r="F29" s="95">
        <v>735</v>
      </c>
      <c r="G29" s="138">
        <f t="shared" si="2"/>
        <v>9.8654708520179435E-2</v>
      </c>
      <c r="H29" s="13"/>
    </row>
    <row r="30" spans="1:8" s="6" customFormat="1" ht="13.8" outlineLevel="1" x14ac:dyDescent="0.3">
      <c r="A30" s="92" t="s">
        <v>59</v>
      </c>
      <c r="B30" s="68" t="s">
        <v>60</v>
      </c>
      <c r="C30" s="67">
        <f t="shared" si="0"/>
        <v>758.33333333333337</v>
      </c>
      <c r="D30" s="67">
        <v>910</v>
      </c>
      <c r="E30" s="8">
        <f t="shared" si="3"/>
        <v>835</v>
      </c>
      <c r="F30" s="95">
        <v>1002</v>
      </c>
      <c r="G30" s="138">
        <f t="shared" si="2"/>
        <v>0.10109890109890118</v>
      </c>
      <c r="H30" s="13"/>
    </row>
    <row r="31" spans="1:8" s="6" customFormat="1" ht="13.8" outlineLevel="1" x14ac:dyDescent="0.3">
      <c r="A31" s="92" t="s">
        <v>61</v>
      </c>
      <c r="B31" s="68" t="s">
        <v>62</v>
      </c>
      <c r="C31" s="67">
        <f t="shared" si="0"/>
        <v>657.5</v>
      </c>
      <c r="D31" s="67">
        <v>789</v>
      </c>
      <c r="E31" s="8">
        <f t="shared" si="3"/>
        <v>722.5</v>
      </c>
      <c r="F31" s="95">
        <v>867</v>
      </c>
      <c r="G31" s="138">
        <f t="shared" si="2"/>
        <v>9.8859315589353569E-2</v>
      </c>
      <c r="H31" s="74"/>
    </row>
    <row r="32" spans="1:8" s="6" customFormat="1" ht="13.8" outlineLevel="1" x14ac:dyDescent="0.3">
      <c r="A32" s="92" t="s">
        <v>63</v>
      </c>
      <c r="B32" s="68" t="s">
        <v>64</v>
      </c>
      <c r="C32" s="67">
        <f t="shared" si="0"/>
        <v>549.16666666666674</v>
      </c>
      <c r="D32" s="67">
        <v>659</v>
      </c>
      <c r="E32" s="8">
        <f t="shared" si="3"/>
        <v>605</v>
      </c>
      <c r="F32" s="95">
        <v>726</v>
      </c>
      <c r="G32" s="138">
        <f t="shared" si="2"/>
        <v>0.1016691957511382</v>
      </c>
      <c r="H32" s="74"/>
    </row>
    <row r="33" spans="1:8" s="6" customFormat="1" ht="13.8" outlineLevel="1" x14ac:dyDescent="0.3">
      <c r="A33" s="92" t="s">
        <v>65</v>
      </c>
      <c r="B33" s="68" t="s">
        <v>66</v>
      </c>
      <c r="C33" s="67">
        <f t="shared" si="0"/>
        <v>387.5</v>
      </c>
      <c r="D33" s="67">
        <v>465</v>
      </c>
      <c r="E33" s="8">
        <f t="shared" si="3"/>
        <v>427.5</v>
      </c>
      <c r="F33" s="95">
        <v>513</v>
      </c>
      <c r="G33" s="138">
        <f t="shared" si="2"/>
        <v>0.10322580645161294</v>
      </c>
      <c r="H33" s="13"/>
    </row>
    <row r="34" spans="1:8" s="6" customFormat="1" ht="12.75" customHeight="1" outlineLevel="1" x14ac:dyDescent="0.3">
      <c r="A34" s="92" t="s">
        <v>67</v>
      </c>
      <c r="B34" s="69" t="s">
        <v>68</v>
      </c>
      <c r="C34" s="67">
        <f t="shared" si="0"/>
        <v>445.83333333333337</v>
      </c>
      <c r="D34" s="67">
        <v>535</v>
      </c>
      <c r="E34" s="8">
        <f t="shared" si="3"/>
        <v>490</v>
      </c>
      <c r="F34" s="95">
        <v>588</v>
      </c>
      <c r="G34" s="138">
        <f t="shared" si="2"/>
        <v>9.9065420560747741E-2</v>
      </c>
      <c r="H34" s="13"/>
    </row>
    <row r="35" spans="1:8" s="6" customFormat="1" ht="13.8" outlineLevel="1" x14ac:dyDescent="0.3">
      <c r="A35" s="92" t="s">
        <v>69</v>
      </c>
      <c r="B35" s="68" t="s">
        <v>70</v>
      </c>
      <c r="C35" s="67">
        <f t="shared" si="0"/>
        <v>329.16666666666669</v>
      </c>
      <c r="D35" s="67">
        <v>395</v>
      </c>
      <c r="E35" s="8">
        <f t="shared" si="3"/>
        <v>362.5</v>
      </c>
      <c r="F35" s="95">
        <v>435</v>
      </c>
      <c r="G35" s="138">
        <f t="shared" si="2"/>
        <v>0.10126582278481022</v>
      </c>
      <c r="H35" s="13"/>
    </row>
    <row r="36" spans="1:8" s="6" customFormat="1" ht="13.8" outlineLevel="1" x14ac:dyDescent="0.3">
      <c r="A36" s="92" t="s">
        <v>71</v>
      </c>
      <c r="B36" s="68" t="s">
        <v>72</v>
      </c>
      <c r="C36" s="67">
        <f t="shared" si="0"/>
        <v>879.16666666666674</v>
      </c>
      <c r="D36" s="67">
        <v>1055</v>
      </c>
      <c r="E36" s="8">
        <f t="shared" si="3"/>
        <v>967.5</v>
      </c>
      <c r="F36" s="95">
        <v>1161</v>
      </c>
      <c r="G36" s="138">
        <f t="shared" si="2"/>
        <v>0.10047393364928903</v>
      </c>
      <c r="H36" s="13"/>
    </row>
    <row r="37" spans="1:8" s="6" customFormat="1" ht="25.5" customHeight="1" outlineLevel="1" x14ac:dyDescent="0.3">
      <c r="A37" s="92" t="s">
        <v>73</v>
      </c>
      <c r="B37" s="69" t="s">
        <v>74</v>
      </c>
      <c r="C37" s="67">
        <f t="shared" si="0"/>
        <v>2290.8333333333335</v>
      </c>
      <c r="D37" s="67">
        <v>2749</v>
      </c>
      <c r="E37" s="8">
        <f t="shared" si="3"/>
        <v>2367.5</v>
      </c>
      <c r="F37" s="95">
        <v>2841</v>
      </c>
      <c r="G37" s="138">
        <f t="shared" si="2"/>
        <v>3.3466715169152339E-2</v>
      </c>
      <c r="H37" s="13"/>
    </row>
    <row r="38" spans="1:8" s="6" customFormat="1" ht="27" customHeight="1" outlineLevel="1" x14ac:dyDescent="0.3">
      <c r="A38" s="92" t="s">
        <v>75</v>
      </c>
      <c r="B38" s="69" t="s">
        <v>76</v>
      </c>
      <c r="C38" s="67">
        <f t="shared" si="0"/>
        <v>2290.8333333333335</v>
      </c>
      <c r="D38" s="67">
        <v>2749</v>
      </c>
      <c r="E38" s="8">
        <f t="shared" si="3"/>
        <v>2367.5</v>
      </c>
      <c r="F38" s="95">
        <v>2841</v>
      </c>
      <c r="G38" s="138">
        <f t="shared" si="2"/>
        <v>3.3466715169152339E-2</v>
      </c>
      <c r="H38" s="13"/>
    </row>
    <row r="39" spans="1:8" s="6" customFormat="1" ht="24.75" customHeight="1" outlineLevel="1" x14ac:dyDescent="0.3">
      <c r="A39" s="92" t="s">
        <v>77</v>
      </c>
      <c r="B39" s="69" t="s">
        <v>78</v>
      </c>
      <c r="C39" s="67">
        <f t="shared" si="0"/>
        <v>2499.166666666667</v>
      </c>
      <c r="D39" s="67">
        <v>2999</v>
      </c>
      <c r="E39" s="8">
        <f t="shared" si="3"/>
        <v>2582.5</v>
      </c>
      <c r="F39" s="95">
        <v>3099</v>
      </c>
      <c r="G39" s="138">
        <f t="shared" si="2"/>
        <v>3.3344448149383199E-2</v>
      </c>
      <c r="H39" s="13"/>
    </row>
    <row r="40" spans="1:8" s="6" customFormat="1" ht="29.25" customHeight="1" outlineLevel="1" x14ac:dyDescent="0.3">
      <c r="A40" s="92" t="s">
        <v>79</v>
      </c>
      <c r="B40" s="69" t="s">
        <v>80</v>
      </c>
      <c r="C40" s="67">
        <f t="shared" si="0"/>
        <v>2499.166666666667</v>
      </c>
      <c r="D40" s="67">
        <v>2999</v>
      </c>
      <c r="E40" s="8">
        <f t="shared" si="3"/>
        <v>2582.5</v>
      </c>
      <c r="F40" s="95">
        <v>3099</v>
      </c>
      <c r="G40" s="138">
        <f t="shared" si="2"/>
        <v>3.3344448149383199E-2</v>
      </c>
      <c r="H40" s="13"/>
    </row>
    <row r="41" spans="1:8" s="122" customFormat="1" ht="13.8" x14ac:dyDescent="0.3">
      <c r="A41" s="118"/>
      <c r="B41" s="119" t="s">
        <v>81</v>
      </c>
      <c r="C41" s="120"/>
      <c r="D41" s="120"/>
      <c r="E41" s="120"/>
      <c r="F41" s="120"/>
      <c r="G41" s="120"/>
      <c r="H41" s="121"/>
    </row>
    <row r="42" spans="1:8" s="6" customFormat="1" ht="13.8" outlineLevel="1" x14ac:dyDescent="0.3">
      <c r="A42" s="12" t="s">
        <v>82</v>
      </c>
      <c r="B42" s="12" t="s">
        <v>83</v>
      </c>
      <c r="C42" s="8">
        <f t="shared" si="0"/>
        <v>415.83333333333337</v>
      </c>
      <c r="D42" s="8">
        <v>499</v>
      </c>
      <c r="E42" s="8">
        <f t="shared" ref="E42:E48" si="4">F42/1.2</f>
        <v>457.5</v>
      </c>
      <c r="F42" s="95">
        <v>549</v>
      </c>
      <c r="G42" s="138">
        <f t="shared" si="2"/>
        <v>0.10020040080160331</v>
      </c>
      <c r="H42" s="13"/>
    </row>
    <row r="43" spans="1:8" s="6" customFormat="1" ht="13.8" outlineLevel="1" x14ac:dyDescent="0.3">
      <c r="A43" s="13" t="s">
        <v>84</v>
      </c>
      <c r="B43" s="13" t="s">
        <v>85</v>
      </c>
      <c r="C43" s="67">
        <f t="shared" si="0"/>
        <v>549.16666666666674</v>
      </c>
      <c r="D43" s="67">
        <v>659</v>
      </c>
      <c r="E43" s="67">
        <f t="shared" si="4"/>
        <v>605</v>
      </c>
      <c r="F43" s="7">
        <v>726</v>
      </c>
      <c r="G43" s="147">
        <f t="shared" si="2"/>
        <v>0.1016691957511382</v>
      </c>
      <c r="H43" s="13"/>
    </row>
    <row r="44" spans="1:8" s="6" customFormat="1" ht="13.8" outlineLevel="1" x14ac:dyDescent="0.3">
      <c r="A44" s="13" t="s">
        <v>86</v>
      </c>
      <c r="B44" s="13" t="s">
        <v>87</v>
      </c>
      <c r="C44" s="8">
        <f t="shared" si="0"/>
        <v>365.83333333333337</v>
      </c>
      <c r="D44" s="8">
        <v>439</v>
      </c>
      <c r="E44" s="8">
        <f t="shared" si="4"/>
        <v>402.5</v>
      </c>
      <c r="F44" s="95">
        <v>483</v>
      </c>
      <c r="G44" s="138">
        <f t="shared" si="2"/>
        <v>0.10022779043280172</v>
      </c>
      <c r="H44" s="13"/>
    </row>
    <row r="45" spans="1:8" s="6" customFormat="1" ht="13.8" outlineLevel="1" x14ac:dyDescent="0.3">
      <c r="A45" s="13" t="s">
        <v>88</v>
      </c>
      <c r="B45" s="13" t="s">
        <v>89</v>
      </c>
      <c r="C45" s="8">
        <f t="shared" si="0"/>
        <v>437.5</v>
      </c>
      <c r="D45" s="8">
        <v>525</v>
      </c>
      <c r="E45" s="8">
        <f t="shared" si="4"/>
        <v>482.5</v>
      </c>
      <c r="F45" s="95">
        <v>579</v>
      </c>
      <c r="G45" s="138">
        <f t="shared" si="2"/>
        <v>0.10285714285714276</v>
      </c>
      <c r="H45" s="13"/>
    </row>
    <row r="46" spans="1:8" s="6" customFormat="1" ht="13.8" outlineLevel="1" x14ac:dyDescent="0.3">
      <c r="A46" s="12" t="s">
        <v>90</v>
      </c>
      <c r="B46" s="12" t="s">
        <v>91</v>
      </c>
      <c r="C46" s="8">
        <f t="shared" si="0"/>
        <v>349.16666666666669</v>
      </c>
      <c r="D46" s="8">
        <v>419</v>
      </c>
      <c r="E46" s="8">
        <f t="shared" si="4"/>
        <v>402.5</v>
      </c>
      <c r="F46" s="95">
        <v>483</v>
      </c>
      <c r="G46" s="138">
        <f t="shared" si="2"/>
        <v>0.15274463007159911</v>
      </c>
      <c r="H46" s="13"/>
    </row>
    <row r="47" spans="1:8" s="6" customFormat="1" ht="28.5" customHeight="1" outlineLevel="1" x14ac:dyDescent="0.3">
      <c r="A47" s="13" t="s">
        <v>92</v>
      </c>
      <c r="B47" s="14" t="s">
        <v>93</v>
      </c>
      <c r="C47" s="8">
        <f t="shared" si="0"/>
        <v>1707.5</v>
      </c>
      <c r="D47" s="8">
        <v>2049</v>
      </c>
      <c r="E47" s="8">
        <f t="shared" si="4"/>
        <v>1810</v>
      </c>
      <c r="F47" s="95">
        <v>2172</v>
      </c>
      <c r="G47" s="138">
        <f t="shared" si="2"/>
        <v>6.0029282576866683E-2</v>
      </c>
      <c r="H47" s="13"/>
    </row>
    <row r="48" spans="1:8" s="6" customFormat="1" ht="30" customHeight="1" outlineLevel="1" x14ac:dyDescent="0.3">
      <c r="A48" s="93">
        <v>79232000</v>
      </c>
      <c r="B48" s="14" t="s">
        <v>94</v>
      </c>
      <c r="C48" s="8">
        <f t="shared" si="0"/>
        <v>1707.5</v>
      </c>
      <c r="D48" s="8">
        <v>2049</v>
      </c>
      <c r="E48" s="8">
        <f t="shared" si="4"/>
        <v>1810</v>
      </c>
      <c r="F48" s="95">
        <v>2172</v>
      </c>
      <c r="G48" s="138">
        <f t="shared" si="2"/>
        <v>6.0029282576866683E-2</v>
      </c>
      <c r="H48" s="13"/>
    </row>
    <row r="49" spans="1:8" s="122" customFormat="1" ht="13.8" x14ac:dyDescent="0.3">
      <c r="A49" s="118"/>
      <c r="B49" s="119" t="s">
        <v>95</v>
      </c>
      <c r="C49" s="120"/>
      <c r="D49" s="120"/>
      <c r="E49" s="120"/>
      <c r="F49" s="120"/>
      <c r="G49" s="120"/>
      <c r="H49" s="121"/>
    </row>
    <row r="50" spans="1:8" s="6" customFormat="1" ht="13.8" outlineLevel="1" x14ac:dyDescent="0.3">
      <c r="A50" s="12" t="s">
        <v>96</v>
      </c>
      <c r="B50" s="12" t="s">
        <v>97</v>
      </c>
      <c r="C50" s="8">
        <f t="shared" ref="C50:C56" si="5">D50/1.2</f>
        <v>399.16666666666669</v>
      </c>
      <c r="D50" s="8">
        <v>479</v>
      </c>
      <c r="E50" s="8">
        <f t="shared" ref="E50:E56" si="6">F50/1.2</f>
        <v>440</v>
      </c>
      <c r="F50" s="95">
        <v>528</v>
      </c>
      <c r="G50" s="138">
        <f t="shared" si="2"/>
        <v>0.10229645093945727</v>
      </c>
      <c r="H50" s="13"/>
    </row>
    <row r="51" spans="1:8" s="6" customFormat="1" ht="13.8" outlineLevel="1" x14ac:dyDescent="0.3">
      <c r="A51" s="12" t="s">
        <v>98</v>
      </c>
      <c r="B51" s="12" t="s">
        <v>99</v>
      </c>
      <c r="C51" s="8">
        <f t="shared" si="5"/>
        <v>425</v>
      </c>
      <c r="D51" s="8">
        <v>510</v>
      </c>
      <c r="E51" s="8">
        <f t="shared" si="6"/>
        <v>467.5</v>
      </c>
      <c r="F51" s="95">
        <v>561</v>
      </c>
      <c r="G51" s="138">
        <f t="shared" si="2"/>
        <v>0.10000000000000009</v>
      </c>
      <c r="H51" s="13"/>
    </row>
    <row r="52" spans="1:8" s="6" customFormat="1" ht="13.8" outlineLevel="1" x14ac:dyDescent="0.3">
      <c r="A52" s="13" t="s">
        <v>100</v>
      </c>
      <c r="B52" s="13" t="s">
        <v>101</v>
      </c>
      <c r="C52" s="67">
        <f t="shared" si="5"/>
        <v>482.5</v>
      </c>
      <c r="D52" s="67">
        <v>579</v>
      </c>
      <c r="E52" s="67">
        <f t="shared" si="6"/>
        <v>530</v>
      </c>
      <c r="F52" s="7">
        <v>636</v>
      </c>
      <c r="G52" s="147">
        <f t="shared" si="2"/>
        <v>9.8445595854922185E-2</v>
      </c>
      <c r="H52" s="13"/>
    </row>
    <row r="53" spans="1:8" s="6" customFormat="1" ht="13.8" outlineLevel="1" x14ac:dyDescent="0.3">
      <c r="A53" s="16" t="s">
        <v>102</v>
      </c>
      <c r="B53" s="16" t="s">
        <v>103</v>
      </c>
      <c r="C53" s="8">
        <f t="shared" si="5"/>
        <v>1115.8333333333335</v>
      </c>
      <c r="D53" s="8">
        <v>1339</v>
      </c>
      <c r="E53" s="8">
        <f t="shared" si="6"/>
        <v>1115</v>
      </c>
      <c r="F53" s="95">
        <v>1338</v>
      </c>
      <c r="G53" s="138">
        <f t="shared" si="2"/>
        <v>-7.468259895444529E-4</v>
      </c>
      <c r="H53" s="74"/>
    </row>
    <row r="54" spans="1:8" s="6" customFormat="1" ht="13.8" outlineLevel="1" x14ac:dyDescent="0.3">
      <c r="A54" s="18" t="s">
        <v>104</v>
      </c>
      <c r="B54" s="18" t="s">
        <v>105</v>
      </c>
      <c r="C54" s="8">
        <f t="shared" si="5"/>
        <v>1724.1666666666667</v>
      </c>
      <c r="D54" s="8">
        <v>2069</v>
      </c>
      <c r="E54" s="8">
        <f t="shared" si="6"/>
        <v>1725</v>
      </c>
      <c r="F54" s="95">
        <v>2070</v>
      </c>
      <c r="G54" s="138">
        <f t="shared" si="2"/>
        <v>4.8332527791195012E-4</v>
      </c>
      <c r="H54" s="72"/>
    </row>
    <row r="55" spans="1:8" s="6" customFormat="1" ht="28.5" customHeight="1" outlineLevel="1" x14ac:dyDescent="0.3">
      <c r="A55" s="12" t="s">
        <v>106</v>
      </c>
      <c r="B55" s="14" t="s">
        <v>107</v>
      </c>
      <c r="C55" s="8">
        <f t="shared" si="5"/>
        <v>1665.8333333333335</v>
      </c>
      <c r="D55" s="8">
        <v>1999</v>
      </c>
      <c r="E55" s="8">
        <f t="shared" si="6"/>
        <v>1765</v>
      </c>
      <c r="F55" s="95">
        <v>2118</v>
      </c>
      <c r="G55" s="138">
        <f t="shared" si="2"/>
        <v>5.9529764882441327E-2</v>
      </c>
      <c r="H55" s="13"/>
    </row>
    <row r="56" spans="1:8" s="6" customFormat="1" ht="27.75" customHeight="1" outlineLevel="1" x14ac:dyDescent="0.3">
      <c r="A56" s="89" t="s">
        <v>108</v>
      </c>
      <c r="B56" s="14" t="s">
        <v>109</v>
      </c>
      <c r="C56" s="8">
        <f t="shared" si="5"/>
        <v>1665.8333333333335</v>
      </c>
      <c r="D56" s="8">
        <v>1999</v>
      </c>
      <c r="E56" s="8">
        <f t="shared" si="6"/>
        <v>1765</v>
      </c>
      <c r="F56" s="95">
        <v>2118</v>
      </c>
      <c r="G56" s="138">
        <f t="shared" si="2"/>
        <v>5.9529764882441327E-2</v>
      </c>
      <c r="H56" s="13"/>
    </row>
    <row r="57" spans="1:8" s="122" customFormat="1" ht="13.8" x14ac:dyDescent="0.3">
      <c r="A57" s="118"/>
      <c r="B57" s="119" t="s">
        <v>110</v>
      </c>
      <c r="C57" s="120"/>
      <c r="D57" s="120"/>
      <c r="E57" s="120"/>
      <c r="F57" s="120"/>
      <c r="G57" s="120"/>
      <c r="H57" s="121"/>
    </row>
    <row r="58" spans="1:8" s="6" customFormat="1" ht="13.8" outlineLevel="1" x14ac:dyDescent="0.3">
      <c r="A58" s="94" t="s">
        <v>111</v>
      </c>
      <c r="B58" s="95" t="s">
        <v>112</v>
      </c>
      <c r="C58" s="8">
        <f t="shared" ref="C58:C60" si="7">D58/1.2</f>
        <v>554.16666666666674</v>
      </c>
      <c r="D58" s="8">
        <v>665</v>
      </c>
      <c r="E58" s="8">
        <f t="shared" ref="E58:E60" si="8">F58/1.2</f>
        <v>587.5</v>
      </c>
      <c r="F58" s="95">
        <v>705</v>
      </c>
      <c r="G58" s="138">
        <f t="shared" si="2"/>
        <v>6.0150375939849621E-2</v>
      </c>
      <c r="H58" s="13"/>
    </row>
    <row r="59" spans="1:8" s="6" customFormat="1" ht="13.8" outlineLevel="1" x14ac:dyDescent="0.3">
      <c r="A59" s="94" t="s">
        <v>113</v>
      </c>
      <c r="B59" s="95" t="s">
        <v>114</v>
      </c>
      <c r="C59" s="8">
        <f t="shared" si="7"/>
        <v>620.83333333333337</v>
      </c>
      <c r="D59" s="8">
        <v>745</v>
      </c>
      <c r="E59" s="8">
        <f t="shared" si="8"/>
        <v>657.5</v>
      </c>
      <c r="F59" s="95">
        <v>789</v>
      </c>
      <c r="G59" s="138">
        <f t="shared" si="2"/>
        <v>5.9060402684563806E-2</v>
      </c>
      <c r="H59" s="13"/>
    </row>
    <row r="60" spans="1:8" s="6" customFormat="1" ht="13.8" outlineLevel="1" x14ac:dyDescent="0.3">
      <c r="A60" s="151" t="s">
        <v>115</v>
      </c>
      <c r="B60" s="7" t="s">
        <v>116</v>
      </c>
      <c r="C60" s="67">
        <f t="shared" si="7"/>
        <v>704.16666666666674</v>
      </c>
      <c r="D60" s="67">
        <v>845</v>
      </c>
      <c r="E60" s="67">
        <f t="shared" si="8"/>
        <v>747.5</v>
      </c>
      <c r="F60" s="7">
        <v>897</v>
      </c>
      <c r="G60" s="147">
        <f t="shared" si="2"/>
        <v>6.1538461538461542E-2</v>
      </c>
      <c r="H60" s="13"/>
    </row>
    <row r="61" spans="1:8" s="122" customFormat="1" ht="13.8" x14ac:dyDescent="0.3">
      <c r="A61" s="118"/>
      <c r="B61" s="119" t="s">
        <v>120</v>
      </c>
      <c r="C61" s="120"/>
      <c r="D61" s="120"/>
      <c r="E61" s="120"/>
      <c r="F61" s="120"/>
      <c r="G61" s="120"/>
      <c r="H61" s="121"/>
    </row>
    <row r="62" spans="1:8" s="6" customFormat="1" ht="17.25" customHeight="1" outlineLevel="1" x14ac:dyDescent="0.3">
      <c r="A62" s="93" t="s">
        <v>121</v>
      </c>
      <c r="B62" s="9" t="s">
        <v>122</v>
      </c>
      <c r="C62" s="8">
        <f t="shared" ref="C62:C63" si="9">D62/1.2</f>
        <v>1499.1666666666667</v>
      </c>
      <c r="D62" s="8">
        <v>1799</v>
      </c>
      <c r="E62" s="8">
        <f t="shared" ref="E62:E63" si="10">F62/1.2</f>
        <v>1680</v>
      </c>
      <c r="F62" s="95">
        <v>2016</v>
      </c>
      <c r="G62" s="138">
        <f t="shared" si="2"/>
        <v>0.12062256809338523</v>
      </c>
      <c r="H62" s="72"/>
    </row>
    <row r="63" spans="1:8" s="6" customFormat="1" ht="15.75" customHeight="1" outlineLevel="1" x14ac:dyDescent="0.3">
      <c r="A63" s="93" t="s">
        <v>123</v>
      </c>
      <c r="B63" s="9" t="s">
        <v>124</v>
      </c>
      <c r="C63" s="8">
        <f t="shared" si="9"/>
        <v>1865.8333333333335</v>
      </c>
      <c r="D63" s="8">
        <v>2239</v>
      </c>
      <c r="E63" s="8">
        <f t="shared" si="10"/>
        <v>2052.5</v>
      </c>
      <c r="F63" s="95">
        <v>2463</v>
      </c>
      <c r="G63" s="138">
        <f t="shared" si="2"/>
        <v>0.10004466279589108</v>
      </c>
      <c r="H63" s="72"/>
    </row>
    <row r="64" spans="1:8" s="122" customFormat="1" ht="13.8" x14ac:dyDescent="0.3">
      <c r="A64" s="118"/>
      <c r="B64" s="119" t="s">
        <v>125</v>
      </c>
      <c r="C64" s="120"/>
      <c r="D64" s="120"/>
      <c r="E64" s="120"/>
      <c r="F64" s="120"/>
      <c r="G64" s="120"/>
      <c r="H64" s="121"/>
    </row>
    <row r="65" spans="1:89" s="6" customFormat="1" ht="25.5" customHeight="1" outlineLevel="1" x14ac:dyDescent="0.3">
      <c r="A65" s="96" t="s">
        <v>126</v>
      </c>
      <c r="B65" s="1" t="s">
        <v>127</v>
      </c>
      <c r="C65" s="8">
        <f t="shared" ref="C65:C67" si="11">D65/1.2</f>
        <v>2749.166666666667</v>
      </c>
      <c r="D65" s="8">
        <v>3299</v>
      </c>
      <c r="E65" s="8">
        <f t="shared" ref="E65:E67" si="12">F65/1.2</f>
        <v>2750</v>
      </c>
      <c r="F65" s="95">
        <v>3300</v>
      </c>
      <c r="G65" s="138">
        <f t="shared" ref="G65:G123" si="13">F65/D65-1</f>
        <v>3.0312215822969613E-4</v>
      </c>
      <c r="H65" s="74"/>
    </row>
    <row r="66" spans="1:89" s="6" customFormat="1" ht="29.25" customHeight="1" outlineLevel="1" x14ac:dyDescent="0.3">
      <c r="A66" s="96" t="s">
        <v>128</v>
      </c>
      <c r="B66" s="1" t="s">
        <v>129</v>
      </c>
      <c r="C66" s="8">
        <f t="shared" si="11"/>
        <v>2749.166666666667</v>
      </c>
      <c r="D66" s="8">
        <v>3299</v>
      </c>
      <c r="E66" s="8">
        <f t="shared" si="12"/>
        <v>2750</v>
      </c>
      <c r="F66" s="95">
        <v>3300</v>
      </c>
      <c r="G66" s="138">
        <f t="shared" si="13"/>
        <v>3.0312215822969613E-4</v>
      </c>
      <c r="H66" s="74"/>
    </row>
    <row r="67" spans="1:89" s="6" customFormat="1" ht="29.25" customHeight="1" outlineLevel="1" x14ac:dyDescent="0.3">
      <c r="A67" s="96" t="s">
        <v>130</v>
      </c>
      <c r="B67" s="1" t="s">
        <v>131</v>
      </c>
      <c r="C67" s="8">
        <f t="shared" si="11"/>
        <v>2749.166666666667</v>
      </c>
      <c r="D67" s="8">
        <v>3299</v>
      </c>
      <c r="E67" s="8">
        <f t="shared" si="12"/>
        <v>2750</v>
      </c>
      <c r="F67" s="95">
        <v>3300</v>
      </c>
      <c r="G67" s="138">
        <f t="shared" si="13"/>
        <v>3.0312215822969613E-4</v>
      </c>
      <c r="H67" s="74"/>
    </row>
    <row r="68" spans="1:89" s="122" customFormat="1" ht="13.8" x14ac:dyDescent="0.3">
      <c r="A68" s="118"/>
      <c r="B68" s="119" t="s">
        <v>132</v>
      </c>
      <c r="C68" s="120"/>
      <c r="D68" s="120"/>
      <c r="E68" s="120"/>
      <c r="F68" s="120"/>
      <c r="G68" s="120"/>
      <c r="H68" s="121"/>
    </row>
    <row r="69" spans="1:89" s="19" customFormat="1" ht="17.25" customHeight="1" outlineLevel="1" x14ac:dyDescent="0.3">
      <c r="A69" s="97" t="s">
        <v>133</v>
      </c>
      <c r="B69" s="98" t="s">
        <v>134</v>
      </c>
      <c r="C69" s="99">
        <f t="shared" ref="C69" si="14">D69/1.2</f>
        <v>474.16666666666669</v>
      </c>
      <c r="D69" s="99">
        <v>569</v>
      </c>
      <c r="E69" s="8">
        <f>F69/1.2</f>
        <v>502.5</v>
      </c>
      <c r="F69" s="95">
        <v>603</v>
      </c>
      <c r="G69" s="138">
        <f t="shared" si="13"/>
        <v>5.9753954305799661E-2</v>
      </c>
      <c r="H69" s="1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:89" s="122" customFormat="1" ht="13.8" x14ac:dyDescent="0.3">
      <c r="A70" s="118"/>
      <c r="B70" s="119" t="s">
        <v>135</v>
      </c>
      <c r="C70" s="120"/>
      <c r="D70" s="120"/>
      <c r="E70" s="120"/>
      <c r="F70" s="120"/>
      <c r="G70" s="120"/>
      <c r="H70" s="121"/>
    </row>
    <row r="71" spans="1:89" s="49" customFormat="1" ht="20.25" customHeight="1" outlineLevel="1" x14ac:dyDescent="0.3">
      <c r="A71" s="50" t="s">
        <v>2</v>
      </c>
      <c r="B71" s="31" t="s">
        <v>301</v>
      </c>
      <c r="C71" s="51">
        <f>D71/1.2</f>
        <v>10.833333333333334</v>
      </c>
      <c r="D71" s="51">
        <f>VLOOKUP(A71,'[1]KOLO UA'!$A:$F,6,0)</f>
        <v>13</v>
      </c>
      <c r="E71" s="8">
        <f t="shared" ref="E71:E97" si="15">F71/1.2</f>
        <v>12.5</v>
      </c>
      <c r="F71" s="95">
        <v>15</v>
      </c>
      <c r="G71" s="138">
        <f>F71/D71-1</f>
        <v>0.15384615384615374</v>
      </c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</row>
    <row r="72" spans="1:89" s="49" customFormat="1" ht="15.75" customHeight="1" outlineLevel="1" x14ac:dyDescent="0.3">
      <c r="A72" s="50" t="s">
        <v>355</v>
      </c>
      <c r="B72" s="31" t="s">
        <v>356</v>
      </c>
      <c r="C72" s="51"/>
      <c r="D72" s="51"/>
      <c r="E72" s="8">
        <v>711.9666666666667</v>
      </c>
      <c r="F72" s="95">
        <v>855</v>
      </c>
      <c r="G72" s="138"/>
      <c r="H72" s="160" t="s">
        <v>367</v>
      </c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</row>
    <row r="73" spans="1:89" s="49" customFormat="1" ht="30" customHeight="1" outlineLevel="1" x14ac:dyDescent="0.3">
      <c r="A73" s="50" t="s">
        <v>4</v>
      </c>
      <c r="B73" s="31" t="s">
        <v>304</v>
      </c>
      <c r="C73" s="51">
        <f t="shared" ref="C73:C97" si="16">D73/1.2</f>
        <v>784.16666666666674</v>
      </c>
      <c r="D73" s="51">
        <f>VLOOKUP(A73,'[1]KOLO UA'!$A:$F,6,0)</f>
        <v>941</v>
      </c>
      <c r="E73" s="8">
        <f t="shared" si="15"/>
        <v>902.5</v>
      </c>
      <c r="F73" s="95">
        <v>1083</v>
      </c>
      <c r="G73" s="138">
        <f t="shared" si="13"/>
        <v>0.15090329436769401</v>
      </c>
      <c r="H73" s="160" t="s">
        <v>368</v>
      </c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</row>
    <row r="74" spans="1:89" s="49" customFormat="1" ht="15" customHeight="1" outlineLevel="1" x14ac:dyDescent="0.3">
      <c r="A74" s="50" t="s">
        <v>6</v>
      </c>
      <c r="B74" s="31" t="s">
        <v>305</v>
      </c>
      <c r="C74" s="51">
        <f t="shared" si="16"/>
        <v>207.5</v>
      </c>
      <c r="D74" s="51">
        <v>249</v>
      </c>
      <c r="E74" s="8">
        <f t="shared" si="15"/>
        <v>220</v>
      </c>
      <c r="F74" s="95">
        <v>264</v>
      </c>
      <c r="G74" s="138">
        <f t="shared" si="13"/>
        <v>6.024096385542177E-2</v>
      </c>
      <c r="H74" s="160" t="s">
        <v>371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</row>
    <row r="75" spans="1:89" s="49" customFormat="1" ht="15.75" customHeight="1" outlineLevel="1" x14ac:dyDescent="0.3">
      <c r="A75" s="50" t="s">
        <v>306</v>
      </c>
      <c r="B75" s="31" t="s">
        <v>307</v>
      </c>
      <c r="C75" s="51">
        <f t="shared" si="16"/>
        <v>784.16666666666674</v>
      </c>
      <c r="D75" s="51">
        <f>VLOOKUP(A75,'[1]KOLO UA'!$A:$F,6,0)</f>
        <v>941</v>
      </c>
      <c r="E75" s="8">
        <f t="shared" si="15"/>
        <v>830</v>
      </c>
      <c r="F75" s="95">
        <v>996</v>
      </c>
      <c r="G75" s="138">
        <f t="shared" si="13"/>
        <v>5.8448459086078541E-2</v>
      </c>
      <c r="H75" s="160" t="s">
        <v>369</v>
      </c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</row>
    <row r="76" spans="1:89" s="49" customFormat="1" ht="15" customHeight="1" outlineLevel="1" x14ac:dyDescent="0.3">
      <c r="A76" s="50" t="s">
        <v>8</v>
      </c>
      <c r="B76" s="31" t="s">
        <v>9</v>
      </c>
      <c r="C76" s="51">
        <f t="shared" si="16"/>
        <v>644.16666666666674</v>
      </c>
      <c r="D76" s="51">
        <f>VLOOKUP(A76,'[1]KOLO UA'!$A:$F,6,0)</f>
        <v>773</v>
      </c>
      <c r="E76" s="8">
        <f t="shared" si="15"/>
        <v>645</v>
      </c>
      <c r="F76" s="95">
        <v>774</v>
      </c>
      <c r="G76" s="138">
        <f t="shared" si="13"/>
        <v>1.2936610608020871E-3</v>
      </c>
      <c r="H76" s="160" t="s">
        <v>372</v>
      </c>
      <c r="I76" s="5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</row>
    <row r="77" spans="1:89" s="49" customFormat="1" ht="17.25" customHeight="1" outlineLevel="1" x14ac:dyDescent="0.3">
      <c r="A77" s="50" t="s">
        <v>11</v>
      </c>
      <c r="B77" s="31" t="s">
        <v>10</v>
      </c>
      <c r="C77" s="51">
        <f t="shared" si="16"/>
        <v>784.16666666666674</v>
      </c>
      <c r="D77" s="51">
        <f>VLOOKUP(A77,'[1]KOLO UA'!$A:$F,6,0)</f>
        <v>941</v>
      </c>
      <c r="E77" s="8">
        <f t="shared" si="15"/>
        <v>830</v>
      </c>
      <c r="F77" s="95">
        <v>996</v>
      </c>
      <c r="G77" s="138">
        <f t="shared" si="13"/>
        <v>5.8448459086078541E-2</v>
      </c>
      <c r="H77" s="160" t="s">
        <v>370</v>
      </c>
      <c r="I77" s="5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</row>
    <row r="78" spans="1:89" s="49" customFormat="1" ht="19.5" customHeight="1" outlineLevel="1" x14ac:dyDescent="0.3">
      <c r="A78" s="50" t="s">
        <v>308</v>
      </c>
      <c r="B78" s="31" t="s">
        <v>309</v>
      </c>
      <c r="C78" s="51">
        <f t="shared" si="16"/>
        <v>207.5</v>
      </c>
      <c r="D78" s="51">
        <v>249</v>
      </c>
      <c r="E78" s="8">
        <f t="shared" si="15"/>
        <v>220</v>
      </c>
      <c r="F78" s="95">
        <v>264</v>
      </c>
      <c r="G78" s="138">
        <f t="shared" si="13"/>
        <v>6.024096385542177E-2</v>
      </c>
      <c r="H78" s="160" t="s">
        <v>373</v>
      </c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</row>
    <row r="79" spans="1:89" s="49" customFormat="1" ht="17.25" customHeight="1" outlineLevel="1" x14ac:dyDescent="0.3">
      <c r="A79" s="53">
        <v>70117</v>
      </c>
      <c r="B79" s="31" t="s">
        <v>15</v>
      </c>
      <c r="C79" s="51">
        <f t="shared" si="16"/>
        <v>210</v>
      </c>
      <c r="D79" s="51">
        <f>VLOOKUP(A79,'[1]KOLO UA'!$A:$F,6,0)</f>
        <v>252</v>
      </c>
      <c r="E79" s="8">
        <f t="shared" si="15"/>
        <v>242.5</v>
      </c>
      <c r="F79" s="95">
        <v>291</v>
      </c>
      <c r="G79" s="138">
        <f t="shared" si="13"/>
        <v>0.15476190476190466</v>
      </c>
      <c r="H79" s="160" t="s">
        <v>374</v>
      </c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</row>
    <row r="80" spans="1:89" s="49" customFormat="1" ht="17.25" customHeight="1" outlineLevel="1" x14ac:dyDescent="0.3">
      <c r="A80" s="150" t="s">
        <v>359</v>
      </c>
      <c r="B80" s="124" t="s">
        <v>360</v>
      </c>
      <c r="C80" s="125"/>
      <c r="D80" s="125"/>
      <c r="E80" s="126">
        <f>F80/1.2</f>
        <v>750</v>
      </c>
      <c r="F80" s="127">
        <v>900</v>
      </c>
      <c r="G80" s="138"/>
      <c r="H80" s="128" t="s">
        <v>361</v>
      </c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</row>
    <row r="81" spans="1:86" s="49" customFormat="1" ht="14.4" outlineLevel="1" x14ac:dyDescent="0.3">
      <c r="A81" s="50" t="s">
        <v>310</v>
      </c>
      <c r="B81" s="31" t="s">
        <v>311</v>
      </c>
      <c r="C81" s="51">
        <f t="shared" si="16"/>
        <v>397.5</v>
      </c>
      <c r="D81" s="51">
        <f>VLOOKUP(A81,'[1]KOLO UA'!$A:$F,6,0)</f>
        <v>477</v>
      </c>
      <c r="E81" s="8">
        <f t="shared" si="15"/>
        <v>517.5</v>
      </c>
      <c r="F81" s="95">
        <v>621</v>
      </c>
      <c r="G81" s="138">
        <f t="shared" si="13"/>
        <v>0.30188679245283012</v>
      </c>
      <c r="H81" s="84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</row>
    <row r="82" spans="1:86" s="49" customFormat="1" ht="14.4" outlineLevel="1" x14ac:dyDescent="0.3">
      <c r="A82" s="50" t="s">
        <v>312</v>
      </c>
      <c r="B82" s="31" t="s">
        <v>313</v>
      </c>
      <c r="C82" s="51">
        <f t="shared" si="16"/>
        <v>635.83333333333337</v>
      </c>
      <c r="D82" s="51">
        <f>VLOOKUP(A82,'[1]KOLO UA'!$A:$F,6,0)</f>
        <v>763</v>
      </c>
      <c r="E82" s="8">
        <f t="shared" si="15"/>
        <v>955</v>
      </c>
      <c r="F82" s="95">
        <v>1146</v>
      </c>
      <c r="G82" s="138">
        <f t="shared" si="13"/>
        <v>0.50196592398427264</v>
      </c>
      <c r="H82" s="160" t="s">
        <v>375</v>
      </c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</row>
    <row r="83" spans="1:86" s="49" customFormat="1" ht="14.4" outlineLevel="1" x14ac:dyDescent="0.3">
      <c r="A83" s="50" t="s">
        <v>314</v>
      </c>
      <c r="B83" s="31" t="s">
        <v>315</v>
      </c>
      <c r="C83" s="51">
        <f t="shared" si="16"/>
        <v>635.83333333333337</v>
      </c>
      <c r="D83" s="51">
        <f>VLOOKUP(A83,'[1]KOLO UA'!$A:$F,6,0)</f>
        <v>763</v>
      </c>
      <c r="E83" s="8">
        <f t="shared" si="15"/>
        <v>955</v>
      </c>
      <c r="F83" s="95">
        <v>1146</v>
      </c>
      <c r="G83" s="138">
        <f t="shared" si="13"/>
        <v>0.50196592398427264</v>
      </c>
      <c r="H83" s="160" t="s">
        <v>375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</row>
    <row r="84" spans="1:86" s="49" customFormat="1" ht="14.4" outlineLevel="1" x14ac:dyDescent="0.3">
      <c r="A84" s="50" t="s">
        <v>316</v>
      </c>
      <c r="B84" s="31" t="s">
        <v>317</v>
      </c>
      <c r="C84" s="51">
        <f t="shared" si="16"/>
        <v>375</v>
      </c>
      <c r="D84" s="51">
        <f>VLOOKUP(A84,'[1]KOLO UA'!$A:$F,6,0)</f>
        <v>450</v>
      </c>
      <c r="E84" s="8">
        <f t="shared" si="15"/>
        <v>562.5</v>
      </c>
      <c r="F84" s="95">
        <v>675</v>
      </c>
      <c r="G84" s="138">
        <f t="shared" si="13"/>
        <v>0.5</v>
      </c>
      <c r="H84" s="84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</row>
    <row r="85" spans="1:86" s="49" customFormat="1" ht="14.4" outlineLevel="1" x14ac:dyDescent="0.3">
      <c r="A85" s="50" t="s">
        <v>318</v>
      </c>
      <c r="B85" s="31" t="s">
        <v>319</v>
      </c>
      <c r="C85" s="51">
        <f t="shared" si="16"/>
        <v>588.33333333333337</v>
      </c>
      <c r="D85" s="51">
        <f>VLOOKUP(A85,'[1]KOLO UA'!$A:$F,6,0)</f>
        <v>706</v>
      </c>
      <c r="E85" s="8">
        <f t="shared" si="15"/>
        <v>882.5</v>
      </c>
      <c r="F85" s="95">
        <v>1059</v>
      </c>
      <c r="G85" s="138">
        <f t="shared" si="13"/>
        <v>0.5</v>
      </c>
      <c r="H85" s="84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</row>
    <row r="86" spans="1:86" s="49" customFormat="1" ht="14.4" outlineLevel="1" x14ac:dyDescent="0.3">
      <c r="A86" s="50" t="s">
        <v>320</v>
      </c>
      <c r="B86" s="31" t="s">
        <v>321</v>
      </c>
      <c r="C86" s="51">
        <f t="shared" si="16"/>
        <v>588.33333333333337</v>
      </c>
      <c r="D86" s="51">
        <f>VLOOKUP(A86,'[1]KOLO UA'!$A:$F,6,0)</f>
        <v>706</v>
      </c>
      <c r="E86" s="8">
        <f t="shared" si="15"/>
        <v>882.5</v>
      </c>
      <c r="F86" s="95">
        <v>1059</v>
      </c>
      <c r="G86" s="138">
        <f t="shared" si="13"/>
        <v>0.5</v>
      </c>
      <c r="H86" s="84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</row>
    <row r="87" spans="1:86" s="49" customFormat="1" ht="14.4" outlineLevel="1" x14ac:dyDescent="0.3">
      <c r="A87" s="50" t="s">
        <v>322</v>
      </c>
      <c r="B87" s="31" t="s">
        <v>323</v>
      </c>
      <c r="C87" s="51">
        <f t="shared" si="16"/>
        <v>375</v>
      </c>
      <c r="D87" s="51">
        <f>VLOOKUP(A87,'[1]KOLO UA'!$A:$F,6,0)</f>
        <v>450</v>
      </c>
      <c r="E87" s="8">
        <f t="shared" si="15"/>
        <v>562.5</v>
      </c>
      <c r="F87" s="95">
        <v>675</v>
      </c>
      <c r="G87" s="138">
        <f t="shared" si="13"/>
        <v>0.5</v>
      </c>
      <c r="H87" s="86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</row>
    <row r="88" spans="1:86" s="49" customFormat="1" ht="27.6" outlineLevel="1" x14ac:dyDescent="0.3">
      <c r="A88" s="50" t="s">
        <v>324</v>
      </c>
      <c r="B88" s="54" t="s">
        <v>325</v>
      </c>
      <c r="C88" s="51">
        <f t="shared" si="16"/>
        <v>868.33333333333337</v>
      </c>
      <c r="D88" s="51">
        <f>VLOOKUP(A88,'[1]KOLO UA'!$A:$F,6,0)</f>
        <v>1042</v>
      </c>
      <c r="E88" s="8">
        <f t="shared" si="15"/>
        <v>1042.5</v>
      </c>
      <c r="F88" s="95">
        <v>1251</v>
      </c>
      <c r="G88" s="138">
        <f t="shared" si="13"/>
        <v>0.20057581573896344</v>
      </c>
      <c r="H88" s="86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</row>
    <row r="89" spans="1:86" s="49" customFormat="1" ht="14.4" outlineLevel="1" x14ac:dyDescent="0.3">
      <c r="A89" s="50" t="s">
        <v>326</v>
      </c>
      <c r="B89" s="54" t="s">
        <v>327</v>
      </c>
      <c r="C89" s="51">
        <f t="shared" si="16"/>
        <v>868.33333333333337</v>
      </c>
      <c r="D89" s="51">
        <f>VLOOKUP(A89,'[1]KOLO UA'!$A:$F,6,0)</f>
        <v>1042</v>
      </c>
      <c r="E89" s="8">
        <f t="shared" si="15"/>
        <v>1042.5</v>
      </c>
      <c r="F89" s="95">
        <v>1251</v>
      </c>
      <c r="G89" s="138">
        <f t="shared" si="13"/>
        <v>0.20057581573896344</v>
      </c>
      <c r="H89" s="86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</row>
    <row r="90" spans="1:86" s="49" customFormat="1" ht="14.4" outlineLevel="1" x14ac:dyDescent="0.3">
      <c r="A90" s="50" t="s">
        <v>328</v>
      </c>
      <c r="B90" s="54" t="s">
        <v>329</v>
      </c>
      <c r="C90" s="51">
        <f t="shared" si="16"/>
        <v>364.16666666666669</v>
      </c>
      <c r="D90" s="51">
        <f>VLOOKUP(A90,'[1]KOLO UA'!$A:$F,6,0)</f>
        <v>437</v>
      </c>
      <c r="E90" s="8">
        <f t="shared" si="15"/>
        <v>472.5</v>
      </c>
      <c r="F90" s="95">
        <v>567</v>
      </c>
      <c r="G90" s="138">
        <f t="shared" si="13"/>
        <v>0.29748283752860405</v>
      </c>
      <c r="H90" s="84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</row>
    <row r="91" spans="1:86" s="49" customFormat="1" ht="14.4" outlineLevel="1" x14ac:dyDescent="0.3">
      <c r="A91" s="55" t="s">
        <v>330</v>
      </c>
      <c r="B91" s="54" t="s">
        <v>331</v>
      </c>
      <c r="C91" s="51">
        <f t="shared" si="16"/>
        <v>607.5</v>
      </c>
      <c r="D91" s="51">
        <f>VLOOKUP(A91,'[1]KOLO UA'!$A:$F,6,0)</f>
        <v>729</v>
      </c>
      <c r="E91" s="8">
        <f t="shared" si="15"/>
        <v>790</v>
      </c>
      <c r="F91" s="95">
        <v>948</v>
      </c>
      <c r="G91" s="138">
        <f t="shared" si="13"/>
        <v>0.30041152263374493</v>
      </c>
      <c r="H91" s="84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</row>
    <row r="92" spans="1:86" s="49" customFormat="1" ht="14.4" outlineLevel="1" x14ac:dyDescent="0.3">
      <c r="A92" s="50" t="s">
        <v>332</v>
      </c>
      <c r="B92" s="54" t="s">
        <v>333</v>
      </c>
      <c r="C92" s="51">
        <f t="shared" si="16"/>
        <v>607.5</v>
      </c>
      <c r="D92" s="51">
        <f>VLOOKUP(A92,'[1]KOLO UA'!$A:$F,6,0)</f>
        <v>729</v>
      </c>
      <c r="E92" s="8">
        <f t="shared" si="15"/>
        <v>790</v>
      </c>
      <c r="F92" s="95">
        <v>948</v>
      </c>
      <c r="G92" s="138">
        <f t="shared" si="13"/>
        <v>0.30041152263374493</v>
      </c>
      <c r="H92" s="84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</row>
    <row r="93" spans="1:86" s="49" customFormat="1" ht="14.4" outlineLevel="1" x14ac:dyDescent="0.3">
      <c r="A93" s="50" t="s">
        <v>334</v>
      </c>
      <c r="B93" s="54" t="s">
        <v>335</v>
      </c>
      <c r="C93" s="51">
        <f t="shared" si="16"/>
        <v>372.5</v>
      </c>
      <c r="D93" s="51">
        <f>VLOOKUP(A93,'[1]KOLO UA'!$A:$F,6,0)</f>
        <v>447</v>
      </c>
      <c r="E93" s="8">
        <f t="shared" si="15"/>
        <v>485</v>
      </c>
      <c r="F93" s="95">
        <v>582</v>
      </c>
      <c r="G93" s="138">
        <f t="shared" si="13"/>
        <v>0.30201342281879184</v>
      </c>
      <c r="H93" s="84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</row>
    <row r="94" spans="1:86" s="49" customFormat="1" ht="14.4" outlineLevel="1" x14ac:dyDescent="0.3">
      <c r="A94" s="53">
        <v>73202000</v>
      </c>
      <c r="B94" s="54" t="s">
        <v>336</v>
      </c>
      <c r="C94" s="51">
        <f t="shared" si="16"/>
        <v>683.33333333333337</v>
      </c>
      <c r="D94" s="51">
        <v>820</v>
      </c>
      <c r="E94" s="8">
        <f t="shared" si="15"/>
        <v>887.5</v>
      </c>
      <c r="F94" s="95">
        <v>1065</v>
      </c>
      <c r="G94" s="138">
        <f t="shared" si="13"/>
        <v>0.29878048780487809</v>
      </c>
      <c r="H94" s="84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</row>
    <row r="95" spans="1:86" s="49" customFormat="1" ht="14.4" outlineLevel="1" x14ac:dyDescent="0.3">
      <c r="A95" s="53">
        <v>73207000</v>
      </c>
      <c r="B95" s="54" t="s">
        <v>337</v>
      </c>
      <c r="C95" s="51">
        <f t="shared" si="16"/>
        <v>683.33333333333337</v>
      </c>
      <c r="D95" s="51">
        <f>VLOOKUP(A95,'[1]KOLO UA'!$A:$F,6,0)</f>
        <v>820</v>
      </c>
      <c r="E95" s="8">
        <f t="shared" si="15"/>
        <v>887.5</v>
      </c>
      <c r="F95" s="95">
        <v>1065</v>
      </c>
      <c r="G95" s="138">
        <f t="shared" si="13"/>
        <v>0.29878048780487809</v>
      </c>
      <c r="H95" s="85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</row>
    <row r="96" spans="1:86" s="49" customFormat="1" ht="14.4" outlineLevel="1" x14ac:dyDescent="0.3">
      <c r="A96" s="56" t="s">
        <v>342</v>
      </c>
      <c r="B96" s="33" t="s">
        <v>343</v>
      </c>
      <c r="C96" s="51">
        <f t="shared" si="16"/>
        <v>430.83333333333337</v>
      </c>
      <c r="D96" s="51">
        <f>VLOOKUP(A96,'[1]KOLO UA'!$A:$F,6,0)</f>
        <v>517</v>
      </c>
      <c r="E96" s="8">
        <f t="shared" si="15"/>
        <v>560</v>
      </c>
      <c r="F96" s="95">
        <v>672</v>
      </c>
      <c r="G96" s="138">
        <f t="shared" si="13"/>
        <v>0.299806576402321</v>
      </c>
      <c r="H96" s="84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</row>
    <row r="97" spans="1:86" s="49" customFormat="1" ht="14.4" outlineLevel="1" x14ac:dyDescent="0.3">
      <c r="A97" s="100" t="s">
        <v>344</v>
      </c>
      <c r="B97" s="33" t="s">
        <v>345</v>
      </c>
      <c r="C97" s="101">
        <f t="shared" si="16"/>
        <v>635.83333333333337</v>
      </c>
      <c r="D97" s="101">
        <f>VLOOKUP(A97,'[1]KOLO UA'!$A:$F,6,0)</f>
        <v>763</v>
      </c>
      <c r="E97" s="8">
        <f t="shared" si="15"/>
        <v>955</v>
      </c>
      <c r="F97" s="95">
        <v>1146</v>
      </c>
      <c r="G97" s="138">
        <f t="shared" si="13"/>
        <v>0.50196592398427264</v>
      </c>
      <c r="H97" s="84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</row>
    <row r="98" spans="1:86" s="122" customFormat="1" ht="13.8" x14ac:dyDescent="0.3">
      <c r="A98" s="118"/>
      <c r="B98" s="119" t="s">
        <v>352</v>
      </c>
      <c r="C98" s="120"/>
      <c r="D98" s="120"/>
      <c r="E98" s="120"/>
      <c r="F98" s="120"/>
      <c r="G98" s="120"/>
      <c r="H98" s="121"/>
    </row>
    <row r="99" spans="1:86" s="25" customFormat="1" ht="15.6" x14ac:dyDescent="0.3">
      <c r="A99" s="57"/>
      <c r="B99" s="23" t="s">
        <v>136</v>
      </c>
      <c r="C99" s="23"/>
      <c r="D99" s="23"/>
      <c r="E99" s="23"/>
      <c r="F99" s="23"/>
      <c r="G99" s="23"/>
      <c r="H99" s="75"/>
      <c r="I99" s="24"/>
    </row>
    <row r="100" spans="1:86" s="30" customFormat="1" ht="30" customHeight="1" outlineLevel="1" x14ac:dyDescent="0.3">
      <c r="A100" s="26" t="s">
        <v>137</v>
      </c>
      <c r="B100" s="132" t="s">
        <v>138</v>
      </c>
      <c r="C100" s="27">
        <v>6930</v>
      </c>
      <c r="D100" s="28">
        <v>8316</v>
      </c>
      <c r="E100" s="8">
        <f t="shared" ref="E100:E102" si="17">F100/1.2</f>
        <v>7345</v>
      </c>
      <c r="F100" s="95">
        <v>8814</v>
      </c>
      <c r="G100" s="138">
        <f t="shared" si="13"/>
        <v>5.9884559884559874E-2</v>
      </c>
      <c r="H100" s="18"/>
      <c r="I100" s="29"/>
    </row>
    <row r="101" spans="1:86" s="30" customFormat="1" ht="28.5" customHeight="1" outlineLevel="1" x14ac:dyDescent="0.3">
      <c r="A101" s="17" t="s">
        <v>139</v>
      </c>
      <c r="B101" s="54" t="s">
        <v>140</v>
      </c>
      <c r="C101" s="27">
        <v>6523.3</v>
      </c>
      <c r="D101" s="28">
        <v>7828</v>
      </c>
      <c r="E101" s="8">
        <f t="shared" si="17"/>
        <v>6915</v>
      </c>
      <c r="F101" s="95">
        <v>8298</v>
      </c>
      <c r="G101" s="138">
        <f t="shared" si="13"/>
        <v>6.0040878896269856E-2</v>
      </c>
      <c r="H101" s="18"/>
      <c r="I101" s="29"/>
    </row>
    <row r="102" spans="1:86" s="30" customFormat="1" ht="24.75" customHeight="1" outlineLevel="1" x14ac:dyDescent="0.3">
      <c r="A102" s="32" t="s">
        <v>141</v>
      </c>
      <c r="B102" s="133" t="s">
        <v>142</v>
      </c>
      <c r="C102" s="27">
        <v>6052.5</v>
      </c>
      <c r="D102" s="28">
        <v>7263</v>
      </c>
      <c r="E102" s="8">
        <f t="shared" si="17"/>
        <v>6415</v>
      </c>
      <c r="F102" s="95">
        <v>7698</v>
      </c>
      <c r="G102" s="138">
        <f t="shared" si="13"/>
        <v>5.9892606361007905E-2</v>
      </c>
      <c r="H102" s="18"/>
      <c r="I102" s="29"/>
    </row>
    <row r="103" spans="1:86" s="43" customFormat="1" ht="13.8" x14ac:dyDescent="0.3">
      <c r="A103" s="38"/>
      <c r="B103" s="39" t="s">
        <v>362</v>
      </c>
      <c r="C103" s="40"/>
      <c r="D103" s="40"/>
      <c r="E103" s="40"/>
      <c r="F103" s="77"/>
      <c r="G103" s="77"/>
      <c r="H103" s="78"/>
      <c r="I103" s="41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</row>
    <row r="104" spans="1:86" s="25" customFormat="1" ht="15.6" x14ac:dyDescent="0.3">
      <c r="A104" s="21"/>
      <c r="B104" s="22" t="s">
        <v>143</v>
      </c>
      <c r="C104" s="34"/>
      <c r="D104" s="34"/>
      <c r="E104" s="34"/>
      <c r="F104" s="23"/>
      <c r="G104" s="23"/>
      <c r="H104" s="75"/>
      <c r="I104" s="24"/>
    </row>
    <row r="105" spans="1:86" s="30" customFormat="1" ht="27" customHeight="1" outlineLevel="1" x14ac:dyDescent="0.3">
      <c r="A105" s="140" t="s">
        <v>144</v>
      </c>
      <c r="B105" s="131" t="s">
        <v>145</v>
      </c>
      <c r="C105" s="27">
        <v>4607.5</v>
      </c>
      <c r="D105" s="28">
        <v>5529</v>
      </c>
      <c r="E105" s="8">
        <f t="shared" ref="E105:E108" si="18">F105/1.2</f>
        <v>4885</v>
      </c>
      <c r="F105" s="95">
        <v>5862</v>
      </c>
      <c r="G105" s="138">
        <f t="shared" si="13"/>
        <v>6.0227889310906058E-2</v>
      </c>
      <c r="H105" s="18"/>
      <c r="I105" s="29"/>
    </row>
    <row r="106" spans="1:86" s="30" customFormat="1" ht="27.75" customHeight="1" outlineLevel="1" x14ac:dyDescent="0.3">
      <c r="A106" s="141" t="s">
        <v>146</v>
      </c>
      <c r="B106" s="129" t="s">
        <v>147</v>
      </c>
      <c r="C106" s="27">
        <v>4607.5</v>
      </c>
      <c r="D106" s="28">
        <v>5529</v>
      </c>
      <c r="E106" s="8">
        <f t="shared" si="18"/>
        <v>4885</v>
      </c>
      <c r="F106" s="95">
        <v>5862</v>
      </c>
      <c r="G106" s="138">
        <f t="shared" si="13"/>
        <v>6.0227889310906058E-2</v>
      </c>
      <c r="H106" s="18"/>
      <c r="I106" s="29"/>
    </row>
    <row r="107" spans="1:86" s="30" customFormat="1" ht="25.5" customHeight="1" outlineLevel="1" x14ac:dyDescent="0.3">
      <c r="A107" s="142" t="s">
        <v>148</v>
      </c>
      <c r="B107" s="129" t="s">
        <v>149</v>
      </c>
      <c r="C107" s="27">
        <v>5230.8</v>
      </c>
      <c r="D107" s="28">
        <v>6277</v>
      </c>
      <c r="E107" s="8">
        <f t="shared" si="18"/>
        <v>5545</v>
      </c>
      <c r="F107" s="95">
        <v>6654</v>
      </c>
      <c r="G107" s="138">
        <f t="shared" si="13"/>
        <v>6.0060538473793113E-2</v>
      </c>
      <c r="H107" s="18"/>
      <c r="I107" s="29"/>
    </row>
    <row r="108" spans="1:86" s="30" customFormat="1" ht="27.6" outlineLevel="1" x14ac:dyDescent="0.3">
      <c r="A108" s="143" t="s">
        <v>150</v>
      </c>
      <c r="B108" s="129" t="s">
        <v>151</v>
      </c>
      <c r="C108" s="27">
        <v>5230.8</v>
      </c>
      <c r="D108" s="28">
        <v>6277</v>
      </c>
      <c r="E108" s="8">
        <f t="shared" si="18"/>
        <v>5545</v>
      </c>
      <c r="F108" s="95">
        <v>6654</v>
      </c>
      <c r="G108" s="138">
        <f t="shared" si="13"/>
        <v>6.0060538473793113E-2</v>
      </c>
      <c r="H108" s="18"/>
      <c r="I108" s="29"/>
    </row>
    <row r="109" spans="1:86" s="43" customFormat="1" ht="13.8" x14ac:dyDescent="0.3">
      <c r="A109" s="38"/>
      <c r="B109" s="39" t="s">
        <v>160</v>
      </c>
      <c r="C109" s="40"/>
      <c r="D109" s="40"/>
      <c r="E109" s="40"/>
      <c r="F109" s="77"/>
      <c r="G109" s="77"/>
      <c r="H109" s="78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</row>
    <row r="110" spans="1:86" s="30" customFormat="1" ht="26.25" customHeight="1" outlineLevel="1" x14ac:dyDescent="0.3">
      <c r="A110" s="15" t="s">
        <v>161</v>
      </c>
      <c r="B110" s="54" t="s">
        <v>162</v>
      </c>
      <c r="C110" s="27">
        <v>4266.7</v>
      </c>
      <c r="D110" s="28">
        <v>5120</v>
      </c>
      <c r="E110" s="8">
        <f t="shared" ref="E110:E113" si="19">F110/1.2</f>
        <v>4692.5</v>
      </c>
      <c r="F110" s="95">
        <v>5631</v>
      </c>
      <c r="G110" s="138">
        <f t="shared" si="13"/>
        <v>9.9804687500000044E-2</v>
      </c>
      <c r="H110" s="18"/>
      <c r="I110" s="29"/>
    </row>
    <row r="111" spans="1:86" s="30" customFormat="1" ht="25.5" customHeight="1" outlineLevel="1" x14ac:dyDescent="0.3">
      <c r="A111" s="15" t="s">
        <v>163</v>
      </c>
      <c r="B111" s="54" t="s">
        <v>164</v>
      </c>
      <c r="C111" s="27">
        <v>4266.7</v>
      </c>
      <c r="D111" s="28">
        <v>5120</v>
      </c>
      <c r="E111" s="8">
        <f t="shared" si="19"/>
        <v>4692.5</v>
      </c>
      <c r="F111" s="95">
        <v>5631</v>
      </c>
      <c r="G111" s="138">
        <f t="shared" si="13"/>
        <v>9.9804687500000044E-2</v>
      </c>
      <c r="H111" s="18"/>
      <c r="I111" s="29"/>
    </row>
    <row r="112" spans="1:86" s="30" customFormat="1" ht="27" customHeight="1" outlineLevel="1" x14ac:dyDescent="0.3">
      <c r="A112" s="15" t="s">
        <v>165</v>
      </c>
      <c r="B112" s="54" t="s">
        <v>166</v>
      </c>
      <c r="C112" s="27">
        <v>5305.8</v>
      </c>
      <c r="D112" s="28">
        <v>6367</v>
      </c>
      <c r="E112" s="8">
        <f t="shared" si="19"/>
        <v>5837.5</v>
      </c>
      <c r="F112" s="95">
        <v>7005</v>
      </c>
      <c r="G112" s="138">
        <f t="shared" si="13"/>
        <v>0.10020417779173862</v>
      </c>
      <c r="H112" s="18"/>
      <c r="I112" s="29"/>
    </row>
    <row r="113" spans="1:86" s="30" customFormat="1" ht="26.25" customHeight="1" outlineLevel="1" x14ac:dyDescent="0.3">
      <c r="A113" s="15" t="s">
        <v>167</v>
      </c>
      <c r="B113" s="54" t="s">
        <v>168</v>
      </c>
      <c r="C113" s="27">
        <v>5305.8</v>
      </c>
      <c r="D113" s="28">
        <v>6367</v>
      </c>
      <c r="E113" s="8">
        <f t="shared" si="19"/>
        <v>5837.5</v>
      </c>
      <c r="F113" s="95">
        <v>7005</v>
      </c>
      <c r="G113" s="138">
        <f t="shared" si="13"/>
        <v>0.10020417779173862</v>
      </c>
      <c r="H113" s="18"/>
      <c r="I113" s="29"/>
    </row>
    <row r="114" spans="1:86" s="43" customFormat="1" ht="13.8" x14ac:dyDescent="0.3">
      <c r="A114" s="38"/>
      <c r="B114" s="39" t="s">
        <v>169</v>
      </c>
      <c r="C114" s="40"/>
      <c r="D114" s="40"/>
      <c r="E114" s="40"/>
      <c r="F114" s="77"/>
      <c r="G114" s="77"/>
      <c r="H114" s="78"/>
      <c r="I114" s="41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</row>
    <row r="115" spans="1:86" s="42" customFormat="1" ht="27" customHeight="1" outlineLevel="1" x14ac:dyDescent="0.3">
      <c r="A115" s="15" t="s">
        <v>170</v>
      </c>
      <c r="B115" s="54" t="s">
        <v>171</v>
      </c>
      <c r="C115" s="27">
        <v>3466.7</v>
      </c>
      <c r="D115" s="28">
        <v>4160</v>
      </c>
      <c r="E115" s="8">
        <f t="shared" ref="E115:E118" si="20">F115/1.2</f>
        <v>3675</v>
      </c>
      <c r="F115" s="95">
        <v>4410</v>
      </c>
      <c r="G115" s="138">
        <f t="shared" si="13"/>
        <v>6.0096153846153744E-2</v>
      </c>
      <c r="H115" s="79"/>
      <c r="I115" s="41"/>
    </row>
    <row r="116" spans="1:86" s="42" customFormat="1" ht="27.75" customHeight="1" outlineLevel="1" x14ac:dyDescent="0.3">
      <c r="A116" s="15" t="s">
        <v>172</v>
      </c>
      <c r="B116" s="54" t="s">
        <v>173</v>
      </c>
      <c r="C116" s="27">
        <v>3466.7</v>
      </c>
      <c r="D116" s="28">
        <v>4160</v>
      </c>
      <c r="E116" s="8">
        <f t="shared" si="20"/>
        <v>3675</v>
      </c>
      <c r="F116" s="95">
        <v>4410</v>
      </c>
      <c r="G116" s="138">
        <f t="shared" si="13"/>
        <v>6.0096153846153744E-2</v>
      </c>
      <c r="H116" s="79"/>
      <c r="I116" s="41"/>
    </row>
    <row r="117" spans="1:86" s="42" customFormat="1" ht="29.25" customHeight="1" outlineLevel="1" x14ac:dyDescent="0.3">
      <c r="A117" s="15" t="s">
        <v>174</v>
      </c>
      <c r="B117" s="54" t="s">
        <v>175</v>
      </c>
      <c r="C117" s="27">
        <v>3889.2</v>
      </c>
      <c r="D117" s="28">
        <v>4667</v>
      </c>
      <c r="E117" s="8">
        <f t="shared" si="20"/>
        <v>4045</v>
      </c>
      <c r="F117" s="95">
        <v>4854</v>
      </c>
      <c r="G117" s="138">
        <f t="shared" si="13"/>
        <v>4.0068566530962135E-2</v>
      </c>
      <c r="H117" s="79"/>
      <c r="I117" s="41"/>
    </row>
    <row r="118" spans="1:86" s="42" customFormat="1" ht="27" customHeight="1" outlineLevel="1" x14ac:dyDescent="0.3">
      <c r="A118" s="15" t="s">
        <v>176</v>
      </c>
      <c r="B118" s="54" t="s">
        <v>177</v>
      </c>
      <c r="C118" s="27">
        <v>3889.2</v>
      </c>
      <c r="D118" s="28">
        <v>4667</v>
      </c>
      <c r="E118" s="8">
        <f t="shared" si="20"/>
        <v>4045</v>
      </c>
      <c r="F118" s="95">
        <v>4854</v>
      </c>
      <c r="G118" s="138">
        <f t="shared" si="13"/>
        <v>4.0068566530962135E-2</v>
      </c>
      <c r="H118" s="79"/>
      <c r="I118" s="41"/>
    </row>
    <row r="119" spans="1:86" s="43" customFormat="1" ht="13.8" x14ac:dyDescent="0.3">
      <c r="A119" s="38"/>
      <c r="B119" s="39" t="s">
        <v>178</v>
      </c>
      <c r="C119" s="40"/>
      <c r="D119" s="40"/>
      <c r="E119" s="40"/>
      <c r="F119" s="77"/>
      <c r="G119" s="77"/>
      <c r="H119" s="78"/>
      <c r="I119" s="41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</row>
    <row r="120" spans="1:86" s="20" customFormat="1" ht="28.5" customHeight="1" outlineLevel="1" x14ac:dyDescent="0.3">
      <c r="A120" s="17" t="s">
        <v>179</v>
      </c>
      <c r="B120" s="54" t="s">
        <v>180</v>
      </c>
      <c r="C120" s="27">
        <v>5460.8</v>
      </c>
      <c r="D120" s="28">
        <v>6553</v>
      </c>
      <c r="E120" s="8">
        <f t="shared" ref="E120:E123" si="21">F120/1.2</f>
        <v>5787.5</v>
      </c>
      <c r="F120" s="95">
        <v>6945</v>
      </c>
      <c r="G120" s="138">
        <f t="shared" si="13"/>
        <v>5.9819929803143657E-2</v>
      </c>
      <c r="H120" s="80"/>
      <c r="I120" s="44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</row>
    <row r="121" spans="1:86" s="20" customFormat="1" ht="27.75" customHeight="1" outlineLevel="1" x14ac:dyDescent="0.3">
      <c r="A121" s="17" t="s">
        <v>181</v>
      </c>
      <c r="B121" s="54" t="s">
        <v>182</v>
      </c>
      <c r="C121" s="27">
        <v>5460.8</v>
      </c>
      <c r="D121" s="28">
        <v>6553</v>
      </c>
      <c r="E121" s="8">
        <f t="shared" si="21"/>
        <v>5787.5</v>
      </c>
      <c r="F121" s="95">
        <v>6945</v>
      </c>
      <c r="G121" s="138">
        <f t="shared" si="13"/>
        <v>5.9819929803143657E-2</v>
      </c>
      <c r="H121" s="80"/>
      <c r="I121" s="44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</row>
    <row r="122" spans="1:86" s="20" customFormat="1" ht="27" customHeight="1" outlineLevel="1" x14ac:dyDescent="0.3">
      <c r="A122" s="17" t="s">
        <v>183</v>
      </c>
      <c r="B122" s="54" t="s">
        <v>184</v>
      </c>
      <c r="C122" s="27">
        <v>6051.7</v>
      </c>
      <c r="D122" s="28">
        <v>7262</v>
      </c>
      <c r="E122" s="8">
        <f t="shared" si="21"/>
        <v>6415</v>
      </c>
      <c r="F122" s="95">
        <v>7698</v>
      </c>
      <c r="G122" s="138">
        <f t="shared" si="13"/>
        <v>6.0038556871385262E-2</v>
      </c>
      <c r="H122" s="80"/>
      <c r="I122" s="44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</row>
    <row r="123" spans="1:86" s="20" customFormat="1" ht="27.75" customHeight="1" outlineLevel="1" x14ac:dyDescent="0.3">
      <c r="A123" s="17" t="s">
        <v>185</v>
      </c>
      <c r="B123" s="54" t="s">
        <v>186</v>
      </c>
      <c r="C123" s="27">
        <v>6051.7</v>
      </c>
      <c r="D123" s="28">
        <v>7262</v>
      </c>
      <c r="E123" s="8">
        <f t="shared" si="21"/>
        <v>6415</v>
      </c>
      <c r="F123" s="95">
        <v>7698</v>
      </c>
      <c r="G123" s="138">
        <f t="shared" si="13"/>
        <v>6.0038556871385262E-2</v>
      </c>
      <c r="H123" s="80"/>
      <c r="I123" s="44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</row>
    <row r="124" spans="1:86" s="43" customFormat="1" ht="13.8" x14ac:dyDescent="0.3">
      <c r="A124" s="38"/>
      <c r="B124" s="39" t="s">
        <v>187</v>
      </c>
      <c r="C124" s="40"/>
      <c r="D124" s="40"/>
      <c r="E124" s="40"/>
      <c r="F124" s="77"/>
      <c r="G124" s="77"/>
      <c r="H124" s="78"/>
      <c r="I124" s="41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</row>
    <row r="125" spans="1:86" s="25" customFormat="1" ht="15.6" x14ac:dyDescent="0.3">
      <c r="A125" s="21"/>
      <c r="B125" s="22" t="s">
        <v>188</v>
      </c>
      <c r="C125" s="34"/>
      <c r="D125" s="34"/>
      <c r="E125" s="34"/>
      <c r="F125" s="76"/>
      <c r="G125" s="76"/>
      <c r="H125" s="75"/>
      <c r="I125" s="24"/>
    </row>
    <row r="126" spans="1:86" s="30" customFormat="1" ht="28.5" customHeight="1" outlineLevel="1" x14ac:dyDescent="0.3">
      <c r="A126" s="15" t="s">
        <v>189</v>
      </c>
      <c r="B126" s="54" t="s">
        <v>190</v>
      </c>
      <c r="C126" s="27">
        <v>2965</v>
      </c>
      <c r="D126" s="28">
        <v>3558</v>
      </c>
      <c r="E126" s="8">
        <f t="shared" ref="E126" si="22">F126/1.2</f>
        <v>3142.5</v>
      </c>
      <c r="F126" s="95">
        <v>3771</v>
      </c>
      <c r="G126" s="138">
        <f t="shared" ref="G126:G174" si="23">F126/D126-1</f>
        <v>5.9865092748735194E-2</v>
      </c>
      <c r="H126" s="81"/>
      <c r="I126" s="29"/>
    </row>
    <row r="127" spans="1:86" s="30" customFormat="1" ht="13.8" x14ac:dyDescent="0.3">
      <c r="A127" s="38"/>
      <c r="B127" s="39" t="s">
        <v>193</v>
      </c>
      <c r="C127" s="40"/>
      <c r="D127" s="40"/>
      <c r="E127" s="40"/>
      <c r="F127" s="77"/>
      <c r="G127" s="77"/>
      <c r="H127" s="152"/>
      <c r="I127" s="29"/>
    </row>
    <row r="128" spans="1:86" s="30" customFormat="1" ht="29.25" customHeight="1" outlineLevel="1" x14ac:dyDescent="0.3">
      <c r="A128" s="15" t="s">
        <v>194</v>
      </c>
      <c r="B128" s="54" t="s">
        <v>195</v>
      </c>
      <c r="C128" s="27">
        <v>4197.5</v>
      </c>
      <c r="D128" s="28">
        <v>5037</v>
      </c>
      <c r="E128" s="8">
        <f t="shared" ref="E128:E132" si="24">F128/1.2</f>
        <v>4450</v>
      </c>
      <c r="F128" s="95">
        <v>5340</v>
      </c>
      <c r="G128" s="138">
        <f t="shared" si="23"/>
        <v>6.0154854079809361E-2</v>
      </c>
      <c r="H128" s="153"/>
      <c r="I128" s="29"/>
    </row>
    <row r="129" spans="1:86" s="30" customFormat="1" ht="24.75" customHeight="1" outlineLevel="1" x14ac:dyDescent="0.3">
      <c r="A129" s="15" t="s">
        <v>196</v>
      </c>
      <c r="B129" s="54" t="s">
        <v>197</v>
      </c>
      <c r="C129" s="27">
        <v>4197.5</v>
      </c>
      <c r="D129" s="28">
        <v>5037</v>
      </c>
      <c r="E129" s="8">
        <f t="shared" si="24"/>
        <v>4450</v>
      </c>
      <c r="F129" s="95">
        <v>5340</v>
      </c>
      <c r="G129" s="138">
        <f t="shared" si="23"/>
        <v>6.0154854079809361E-2</v>
      </c>
      <c r="H129" s="153"/>
      <c r="I129" s="29"/>
    </row>
    <row r="130" spans="1:86" s="30" customFormat="1" ht="26.25" customHeight="1" outlineLevel="1" x14ac:dyDescent="0.3">
      <c r="A130" s="15" t="s">
        <v>198</v>
      </c>
      <c r="B130" s="54" t="s">
        <v>199</v>
      </c>
      <c r="C130" s="27">
        <v>4197.5</v>
      </c>
      <c r="D130" s="28">
        <v>5037</v>
      </c>
      <c r="E130" s="8">
        <f t="shared" si="24"/>
        <v>4450</v>
      </c>
      <c r="F130" s="95">
        <v>5340</v>
      </c>
      <c r="G130" s="138">
        <f t="shared" si="23"/>
        <v>6.0154854079809361E-2</v>
      </c>
      <c r="H130" s="153"/>
      <c r="I130" s="29"/>
    </row>
    <row r="131" spans="1:86" s="30" customFormat="1" ht="26.25" customHeight="1" outlineLevel="1" x14ac:dyDescent="0.3">
      <c r="A131" s="15" t="s">
        <v>200</v>
      </c>
      <c r="B131" s="54" t="s">
        <v>201</v>
      </c>
      <c r="C131" s="27">
        <v>4520.8</v>
      </c>
      <c r="D131" s="28">
        <v>5425</v>
      </c>
      <c r="E131" s="8">
        <f t="shared" si="24"/>
        <v>4792.5</v>
      </c>
      <c r="F131" s="95">
        <v>5751</v>
      </c>
      <c r="G131" s="138">
        <f t="shared" si="23"/>
        <v>6.0092165898617544E-2</v>
      </c>
      <c r="H131" s="153"/>
      <c r="I131" s="29"/>
    </row>
    <row r="132" spans="1:86" s="30" customFormat="1" ht="29.25" customHeight="1" outlineLevel="1" x14ac:dyDescent="0.3">
      <c r="A132" s="15" t="s">
        <v>202</v>
      </c>
      <c r="B132" s="54" t="s">
        <v>203</v>
      </c>
      <c r="C132" s="27">
        <v>5958.3</v>
      </c>
      <c r="D132" s="28">
        <v>7150</v>
      </c>
      <c r="E132" s="8">
        <f t="shared" si="24"/>
        <v>6290</v>
      </c>
      <c r="F132" s="95">
        <v>7548</v>
      </c>
      <c r="G132" s="138">
        <f t="shared" si="23"/>
        <v>5.5664335664335596E-2</v>
      </c>
      <c r="H132" s="153"/>
      <c r="I132" s="29"/>
    </row>
    <row r="133" spans="1:86" s="30" customFormat="1" ht="13.8" x14ac:dyDescent="0.3">
      <c r="A133" s="38"/>
      <c r="B133" s="39" t="s">
        <v>214</v>
      </c>
      <c r="C133" s="40"/>
      <c r="D133" s="40"/>
      <c r="E133" s="40"/>
      <c r="F133" s="77"/>
      <c r="G133" s="77"/>
      <c r="H133" s="152"/>
      <c r="I133" s="29"/>
    </row>
    <row r="134" spans="1:86" s="42" customFormat="1" ht="30" customHeight="1" outlineLevel="1" x14ac:dyDescent="0.3">
      <c r="A134" s="15" t="s">
        <v>215</v>
      </c>
      <c r="B134" s="54" t="s">
        <v>216</v>
      </c>
      <c r="C134" s="27">
        <v>3199.2</v>
      </c>
      <c r="D134" s="28">
        <v>3839</v>
      </c>
      <c r="E134" s="8">
        <f t="shared" ref="E134:E136" si="25">F134/1.2</f>
        <v>3327.5</v>
      </c>
      <c r="F134" s="95">
        <v>3993</v>
      </c>
      <c r="G134" s="138">
        <f t="shared" si="23"/>
        <v>4.0114613180515679E-2</v>
      </c>
      <c r="H134" s="154"/>
      <c r="I134" s="41"/>
    </row>
    <row r="135" spans="1:86" s="42" customFormat="1" ht="27" customHeight="1" outlineLevel="1" x14ac:dyDescent="0.3">
      <c r="A135" s="15" t="s">
        <v>217</v>
      </c>
      <c r="B135" s="54" t="s">
        <v>218</v>
      </c>
      <c r="C135" s="27">
        <v>3199.2</v>
      </c>
      <c r="D135" s="28">
        <v>3839</v>
      </c>
      <c r="E135" s="8">
        <f t="shared" si="25"/>
        <v>3390</v>
      </c>
      <c r="F135" s="95">
        <v>4068</v>
      </c>
      <c r="G135" s="138">
        <f t="shared" si="23"/>
        <v>5.9650950768429301E-2</v>
      </c>
      <c r="H135" s="154"/>
      <c r="I135" s="41"/>
    </row>
    <row r="136" spans="1:86" s="42" customFormat="1" ht="30" customHeight="1" outlineLevel="1" x14ac:dyDescent="0.3">
      <c r="A136" s="15" t="s">
        <v>219</v>
      </c>
      <c r="B136" s="54" t="s">
        <v>220</v>
      </c>
      <c r="C136" s="27">
        <v>3368.3</v>
      </c>
      <c r="D136" s="28">
        <v>4042</v>
      </c>
      <c r="E136" s="8">
        <f t="shared" si="25"/>
        <v>3570</v>
      </c>
      <c r="F136" s="95">
        <v>4284</v>
      </c>
      <c r="G136" s="138">
        <f t="shared" si="23"/>
        <v>5.9871350816427471E-2</v>
      </c>
      <c r="H136" s="154"/>
      <c r="I136" s="41"/>
    </row>
    <row r="137" spans="1:86" s="47" customFormat="1" ht="13.8" x14ac:dyDescent="0.3">
      <c r="A137" s="38"/>
      <c r="B137" s="39" t="s">
        <v>221</v>
      </c>
      <c r="C137" s="40"/>
      <c r="D137" s="40"/>
      <c r="E137" s="40"/>
      <c r="F137" s="77"/>
      <c r="G137" s="77"/>
      <c r="H137" s="152"/>
      <c r="I137" s="29"/>
    </row>
    <row r="138" spans="1:86" s="30" customFormat="1" ht="13.8" outlineLevel="1" x14ac:dyDescent="0.3">
      <c r="A138" s="17" t="s">
        <v>222</v>
      </c>
      <c r="B138" s="35" t="s">
        <v>223</v>
      </c>
      <c r="C138" s="27">
        <v>2265</v>
      </c>
      <c r="D138" s="28">
        <v>2718</v>
      </c>
      <c r="E138" s="8">
        <f t="shared" ref="E138:E141" si="26">F138/1.2</f>
        <v>2400</v>
      </c>
      <c r="F138" s="95">
        <v>2880</v>
      </c>
      <c r="G138" s="138">
        <f t="shared" si="23"/>
        <v>5.9602649006622599E-2</v>
      </c>
      <c r="H138" s="155"/>
      <c r="I138" s="29"/>
    </row>
    <row r="139" spans="1:86" s="30" customFormat="1" ht="13.8" outlineLevel="1" x14ac:dyDescent="0.3">
      <c r="A139" s="17" t="s">
        <v>224</v>
      </c>
      <c r="B139" s="35" t="s">
        <v>225</v>
      </c>
      <c r="C139" s="27">
        <v>2415.8000000000002</v>
      </c>
      <c r="D139" s="28">
        <v>2899</v>
      </c>
      <c r="E139" s="8">
        <f t="shared" si="26"/>
        <v>2560</v>
      </c>
      <c r="F139" s="95">
        <v>3072</v>
      </c>
      <c r="G139" s="138">
        <f t="shared" si="23"/>
        <v>5.967575025870997E-2</v>
      </c>
      <c r="H139" s="155"/>
      <c r="I139" s="29"/>
    </row>
    <row r="140" spans="1:86" s="30" customFormat="1" ht="13.8" outlineLevel="1" x14ac:dyDescent="0.3">
      <c r="A140" s="17" t="s">
        <v>226</v>
      </c>
      <c r="B140" s="35" t="s">
        <v>227</v>
      </c>
      <c r="C140" s="27">
        <v>2448.3000000000002</v>
      </c>
      <c r="D140" s="28">
        <v>2938</v>
      </c>
      <c r="E140" s="8">
        <f t="shared" si="26"/>
        <v>2595</v>
      </c>
      <c r="F140" s="95">
        <v>3114</v>
      </c>
      <c r="G140" s="138">
        <f t="shared" si="23"/>
        <v>5.9904697072838742E-2</v>
      </c>
      <c r="H140" s="155"/>
      <c r="I140" s="29"/>
    </row>
    <row r="141" spans="1:86" s="30" customFormat="1" ht="13.8" outlineLevel="1" x14ac:dyDescent="0.3">
      <c r="A141" s="17" t="s">
        <v>228</v>
      </c>
      <c r="B141" s="35" t="s">
        <v>229</v>
      </c>
      <c r="C141" s="27">
        <v>2585</v>
      </c>
      <c r="D141" s="28">
        <v>3102</v>
      </c>
      <c r="E141" s="8">
        <f t="shared" si="26"/>
        <v>2740</v>
      </c>
      <c r="F141" s="95">
        <v>3288</v>
      </c>
      <c r="G141" s="138">
        <f t="shared" si="23"/>
        <v>5.9961315280464111E-2</v>
      </c>
      <c r="H141" s="155"/>
      <c r="I141" s="29"/>
    </row>
    <row r="142" spans="1:86" s="47" customFormat="1" ht="13.8" x14ac:dyDescent="0.3">
      <c r="A142" s="38"/>
      <c r="B142" s="39" t="s">
        <v>230</v>
      </c>
      <c r="C142" s="48"/>
      <c r="D142" s="48"/>
      <c r="E142" s="48"/>
      <c r="F142" s="77"/>
      <c r="G142" s="77"/>
      <c r="H142" s="152"/>
      <c r="I142" s="29"/>
    </row>
    <row r="143" spans="1:86" s="20" customFormat="1" ht="13.8" outlineLevel="1" x14ac:dyDescent="0.3">
      <c r="A143" s="15" t="s">
        <v>231</v>
      </c>
      <c r="B143" s="31" t="s">
        <v>232</v>
      </c>
      <c r="C143" s="27">
        <v>2609.1999999999998</v>
      </c>
      <c r="D143" s="28">
        <v>3131</v>
      </c>
      <c r="E143" s="8">
        <f t="shared" ref="E143:E145" si="27">F143/1.2</f>
        <v>2765</v>
      </c>
      <c r="F143" s="95">
        <v>3318</v>
      </c>
      <c r="G143" s="138">
        <f t="shared" si="23"/>
        <v>5.9725327371446868E-2</v>
      </c>
      <c r="H143" s="156"/>
      <c r="I143" s="44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</row>
    <row r="144" spans="1:86" s="20" customFormat="1" ht="13.8" outlineLevel="1" x14ac:dyDescent="0.3">
      <c r="A144" s="17" t="s">
        <v>233</v>
      </c>
      <c r="B144" s="31" t="s">
        <v>234</v>
      </c>
      <c r="C144" s="27">
        <v>2638.3</v>
      </c>
      <c r="D144" s="28">
        <v>3166</v>
      </c>
      <c r="E144" s="8">
        <f t="shared" si="27"/>
        <v>2797.5</v>
      </c>
      <c r="F144" s="95">
        <v>3357</v>
      </c>
      <c r="G144" s="138">
        <f t="shared" si="23"/>
        <v>6.0328490208464869E-2</v>
      </c>
      <c r="H144" s="156"/>
      <c r="I144" s="44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</row>
    <row r="145" spans="1:86" s="20" customFormat="1" ht="13.8" outlineLevel="1" x14ac:dyDescent="0.3">
      <c r="A145" s="17" t="s">
        <v>235</v>
      </c>
      <c r="B145" s="31" t="s">
        <v>236</v>
      </c>
      <c r="C145" s="27">
        <v>2799.2</v>
      </c>
      <c r="D145" s="28">
        <v>3359</v>
      </c>
      <c r="E145" s="8">
        <f t="shared" si="27"/>
        <v>2967.5</v>
      </c>
      <c r="F145" s="95">
        <v>3561</v>
      </c>
      <c r="G145" s="138">
        <f t="shared" si="23"/>
        <v>6.0136945519499774E-2</v>
      </c>
      <c r="H145" s="156"/>
      <c r="I145" s="44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</row>
    <row r="146" spans="1:86" s="47" customFormat="1" ht="13.8" x14ac:dyDescent="0.3">
      <c r="A146" s="38"/>
      <c r="B146" s="39" t="s">
        <v>237</v>
      </c>
      <c r="C146" s="40"/>
      <c r="D146" s="40"/>
      <c r="E146" s="40"/>
      <c r="F146" s="77"/>
      <c r="G146" s="77"/>
      <c r="H146" s="152"/>
      <c r="I146" s="29"/>
    </row>
    <row r="147" spans="1:86" s="20" customFormat="1" ht="29.25" customHeight="1" outlineLevel="1" x14ac:dyDescent="0.3">
      <c r="A147" s="17" t="s">
        <v>238</v>
      </c>
      <c r="B147" s="54" t="s">
        <v>239</v>
      </c>
      <c r="C147" s="27">
        <v>2944.2</v>
      </c>
      <c r="D147" s="28">
        <v>3533</v>
      </c>
      <c r="E147" s="8">
        <f t="shared" ref="E147:E154" si="28">F147/1.2</f>
        <v>3062.5</v>
      </c>
      <c r="F147" s="95">
        <v>3675</v>
      </c>
      <c r="G147" s="138">
        <f t="shared" si="23"/>
        <v>4.0192470987828965E-2</v>
      </c>
      <c r="H147" s="157"/>
      <c r="I147" s="44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</row>
    <row r="148" spans="1:86" s="20" customFormat="1" ht="25.5" customHeight="1" outlineLevel="1" x14ac:dyDescent="0.3">
      <c r="A148" s="17" t="s">
        <v>240</v>
      </c>
      <c r="B148" s="54" t="s">
        <v>241</v>
      </c>
      <c r="C148" s="27">
        <v>3172.5</v>
      </c>
      <c r="D148" s="28">
        <v>3807</v>
      </c>
      <c r="E148" s="8">
        <f t="shared" si="28"/>
        <v>3300</v>
      </c>
      <c r="F148" s="95">
        <v>3960</v>
      </c>
      <c r="G148" s="138">
        <f t="shared" si="23"/>
        <v>4.0189125295508221E-2</v>
      </c>
      <c r="H148" s="157"/>
      <c r="I148" s="44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</row>
    <row r="149" spans="1:86" s="20" customFormat="1" ht="25.5" customHeight="1" outlineLevel="1" x14ac:dyDescent="0.3">
      <c r="A149" s="17" t="s">
        <v>242</v>
      </c>
      <c r="B149" s="54" t="s">
        <v>243</v>
      </c>
      <c r="C149" s="27">
        <v>3172.5</v>
      </c>
      <c r="D149" s="28">
        <v>3807</v>
      </c>
      <c r="E149" s="8">
        <f t="shared" si="28"/>
        <v>3300</v>
      </c>
      <c r="F149" s="95">
        <v>3960</v>
      </c>
      <c r="G149" s="138">
        <f t="shared" si="23"/>
        <v>4.0189125295508221E-2</v>
      </c>
      <c r="H149" s="157"/>
      <c r="I149" s="44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</row>
    <row r="150" spans="1:86" s="20" customFormat="1" ht="24.75" customHeight="1" outlineLevel="1" x14ac:dyDescent="0.3">
      <c r="A150" s="17" t="s">
        <v>244</v>
      </c>
      <c r="B150" s="54" t="s">
        <v>245</v>
      </c>
      <c r="C150" s="27">
        <v>3335.8</v>
      </c>
      <c r="D150" s="28">
        <v>4003</v>
      </c>
      <c r="E150" s="8">
        <f t="shared" si="28"/>
        <v>3470</v>
      </c>
      <c r="F150" s="95">
        <v>4164</v>
      </c>
      <c r="G150" s="138">
        <f t="shared" si="23"/>
        <v>4.0219835123657344E-2</v>
      </c>
      <c r="H150" s="157"/>
      <c r="I150" s="44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</row>
    <row r="151" spans="1:86" s="20" customFormat="1" ht="29.25" customHeight="1" outlineLevel="1" x14ac:dyDescent="0.3">
      <c r="A151" s="17" t="s">
        <v>246</v>
      </c>
      <c r="B151" s="54" t="s">
        <v>247</v>
      </c>
      <c r="C151" s="27">
        <v>3620.8</v>
      </c>
      <c r="D151" s="28">
        <v>4345</v>
      </c>
      <c r="E151" s="8">
        <f t="shared" si="28"/>
        <v>3765</v>
      </c>
      <c r="F151" s="95">
        <v>4518</v>
      </c>
      <c r="G151" s="138">
        <f t="shared" si="23"/>
        <v>3.9815880322209507E-2</v>
      </c>
      <c r="H151" s="157"/>
      <c r="I151" s="44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</row>
    <row r="152" spans="1:86" s="20" customFormat="1" ht="26.25" customHeight="1" outlineLevel="1" x14ac:dyDescent="0.3">
      <c r="A152" s="17" t="s">
        <v>248</v>
      </c>
      <c r="B152" s="54" t="s">
        <v>249</v>
      </c>
      <c r="C152" s="27">
        <v>3867.5</v>
      </c>
      <c r="D152" s="28">
        <v>4641</v>
      </c>
      <c r="E152" s="8">
        <f t="shared" si="28"/>
        <v>4022.5</v>
      </c>
      <c r="F152" s="95">
        <v>4827</v>
      </c>
      <c r="G152" s="138">
        <f t="shared" si="23"/>
        <v>4.0077569489334275E-2</v>
      </c>
      <c r="H152" s="157"/>
      <c r="I152" s="44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</row>
    <row r="153" spans="1:86" s="20" customFormat="1" ht="29.25" customHeight="1" outlineLevel="1" x14ac:dyDescent="0.3">
      <c r="A153" s="17" t="s">
        <v>250</v>
      </c>
      <c r="B153" s="54" t="s">
        <v>251</v>
      </c>
      <c r="C153" s="27">
        <v>3867.5</v>
      </c>
      <c r="D153" s="28">
        <v>4641</v>
      </c>
      <c r="E153" s="8">
        <f t="shared" si="28"/>
        <v>4100</v>
      </c>
      <c r="F153" s="95">
        <v>4920</v>
      </c>
      <c r="G153" s="138">
        <f t="shared" si="23"/>
        <v>6.0116354234001301E-2</v>
      </c>
      <c r="H153" s="157"/>
      <c r="I153" s="44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</row>
    <row r="154" spans="1:86" s="20" customFormat="1" ht="25.5" customHeight="1" outlineLevel="1" x14ac:dyDescent="0.3">
      <c r="A154" s="17" t="s">
        <v>252</v>
      </c>
      <c r="B154" s="54" t="s">
        <v>253</v>
      </c>
      <c r="C154" s="27">
        <v>4006.7</v>
      </c>
      <c r="D154" s="28">
        <v>4808</v>
      </c>
      <c r="E154" s="8">
        <f t="shared" si="28"/>
        <v>4247.5</v>
      </c>
      <c r="F154" s="95">
        <v>5097</v>
      </c>
      <c r="G154" s="138">
        <f t="shared" si="23"/>
        <v>6.0108153078203053E-2</v>
      </c>
      <c r="H154" s="157"/>
      <c r="I154" s="44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</row>
    <row r="155" spans="1:86" s="47" customFormat="1" ht="13.8" x14ac:dyDescent="0.3">
      <c r="A155" s="38"/>
      <c r="B155" s="39" t="s">
        <v>187</v>
      </c>
      <c r="C155" s="40"/>
      <c r="D155" s="40"/>
      <c r="E155" s="40"/>
      <c r="F155" s="77"/>
      <c r="G155" s="77"/>
      <c r="H155" s="152"/>
      <c r="I155" s="44"/>
    </row>
    <row r="156" spans="1:86" s="30" customFormat="1" ht="13.8" outlineLevel="1" x14ac:dyDescent="0.3">
      <c r="A156" s="17" t="s">
        <v>254</v>
      </c>
      <c r="B156" s="31" t="s">
        <v>255</v>
      </c>
      <c r="C156" s="27">
        <v>2620.8000000000002</v>
      </c>
      <c r="D156" s="28">
        <v>3145</v>
      </c>
      <c r="E156" s="8">
        <f t="shared" ref="E156:E179" si="29">F156/1.2</f>
        <v>2777.5</v>
      </c>
      <c r="F156" s="95">
        <v>3333</v>
      </c>
      <c r="G156" s="138">
        <f t="shared" si="23"/>
        <v>5.9777424483306918E-2</v>
      </c>
      <c r="H156" s="83"/>
      <c r="I156" s="44"/>
    </row>
    <row r="157" spans="1:86" s="30" customFormat="1" ht="13.8" outlineLevel="1" x14ac:dyDescent="0.3">
      <c r="A157" s="17" t="s">
        <v>256</v>
      </c>
      <c r="B157" s="31" t="s">
        <v>257</v>
      </c>
      <c r="C157" s="27">
        <v>2588.3000000000002</v>
      </c>
      <c r="D157" s="28">
        <v>3106</v>
      </c>
      <c r="E157" s="8">
        <f t="shared" si="29"/>
        <v>2742.5</v>
      </c>
      <c r="F157" s="95">
        <v>3291</v>
      </c>
      <c r="G157" s="138">
        <f t="shared" si="23"/>
        <v>5.956213779781061E-2</v>
      </c>
      <c r="H157" s="83"/>
      <c r="I157" s="29"/>
    </row>
    <row r="158" spans="1:86" s="30" customFormat="1" ht="13.8" outlineLevel="1" x14ac:dyDescent="0.3">
      <c r="A158" s="17" t="s">
        <v>258</v>
      </c>
      <c r="B158" s="31" t="s">
        <v>259</v>
      </c>
      <c r="C158" s="27">
        <v>2588.3000000000002</v>
      </c>
      <c r="D158" s="28">
        <v>3106</v>
      </c>
      <c r="E158" s="8">
        <f t="shared" si="29"/>
        <v>2742.5</v>
      </c>
      <c r="F158" s="95">
        <v>3291</v>
      </c>
      <c r="G158" s="138">
        <f t="shared" si="23"/>
        <v>5.956213779781061E-2</v>
      </c>
      <c r="H158" s="83"/>
      <c r="I158" s="29"/>
    </row>
    <row r="159" spans="1:86" s="30" customFormat="1" ht="13.8" outlineLevel="1" x14ac:dyDescent="0.3">
      <c r="A159" s="17" t="s">
        <v>260</v>
      </c>
      <c r="B159" s="54" t="s">
        <v>261</v>
      </c>
      <c r="C159" s="27">
        <v>2155</v>
      </c>
      <c r="D159" s="28">
        <v>2586</v>
      </c>
      <c r="E159" s="8">
        <f t="shared" si="29"/>
        <v>2285</v>
      </c>
      <c r="F159" s="95">
        <v>2742</v>
      </c>
      <c r="G159" s="138">
        <f t="shared" si="23"/>
        <v>6.0324825986078912E-2</v>
      </c>
      <c r="H159" s="83"/>
      <c r="I159" s="29"/>
    </row>
    <row r="160" spans="1:86" s="30" customFormat="1" ht="13.8" outlineLevel="1" x14ac:dyDescent="0.3">
      <c r="A160" s="36" t="s">
        <v>262</v>
      </c>
      <c r="B160" s="54" t="s">
        <v>263</v>
      </c>
      <c r="C160" s="27">
        <v>2472.5</v>
      </c>
      <c r="D160" s="28">
        <v>2967</v>
      </c>
      <c r="E160" s="8">
        <f t="shared" si="29"/>
        <v>2620</v>
      </c>
      <c r="F160" s="95">
        <v>3144</v>
      </c>
      <c r="G160" s="138">
        <f t="shared" si="23"/>
        <v>5.9656218402426742E-2</v>
      </c>
      <c r="H160" s="83"/>
      <c r="I160" s="29"/>
    </row>
    <row r="161" spans="1:86" s="30" customFormat="1" ht="27.6" outlineLevel="1" x14ac:dyDescent="0.3">
      <c r="A161" s="17" t="s">
        <v>264</v>
      </c>
      <c r="B161" s="54" t="s">
        <v>265</v>
      </c>
      <c r="C161" s="27">
        <v>2089.1999999999998</v>
      </c>
      <c r="D161" s="28">
        <v>2507</v>
      </c>
      <c r="E161" s="8">
        <f t="shared" si="29"/>
        <v>2215</v>
      </c>
      <c r="F161" s="95">
        <v>2658</v>
      </c>
      <c r="G161" s="138">
        <f t="shared" si="23"/>
        <v>6.0231352213801381E-2</v>
      </c>
      <c r="H161" s="83"/>
      <c r="I161" s="29"/>
    </row>
    <row r="162" spans="1:86" s="30" customFormat="1" ht="27.6" outlineLevel="1" x14ac:dyDescent="0.3">
      <c r="A162" s="17" t="s">
        <v>266</v>
      </c>
      <c r="B162" s="54" t="s">
        <v>267</v>
      </c>
      <c r="C162" s="27">
        <v>2540.8000000000002</v>
      </c>
      <c r="D162" s="28">
        <v>3049</v>
      </c>
      <c r="E162" s="8">
        <f t="shared" si="29"/>
        <v>2692.5</v>
      </c>
      <c r="F162" s="95">
        <v>3231</v>
      </c>
      <c r="G162" s="138">
        <f t="shared" si="23"/>
        <v>5.9691702197441687E-2</v>
      </c>
      <c r="H162" s="83"/>
      <c r="I162" s="29"/>
    </row>
    <row r="163" spans="1:86" s="30" customFormat="1" ht="13.8" outlineLevel="1" x14ac:dyDescent="0.3">
      <c r="A163" s="17" t="s">
        <v>268</v>
      </c>
      <c r="B163" s="54" t="s">
        <v>269</v>
      </c>
      <c r="C163" s="27">
        <v>2596.6999999999998</v>
      </c>
      <c r="D163" s="28">
        <v>3116</v>
      </c>
      <c r="E163" s="8">
        <f t="shared" si="29"/>
        <v>2752.5</v>
      </c>
      <c r="F163" s="95">
        <v>3303</v>
      </c>
      <c r="G163" s="138">
        <f t="shared" si="23"/>
        <v>6.0012836970474881E-2</v>
      </c>
      <c r="H163" s="83"/>
      <c r="I163" s="29"/>
    </row>
    <row r="164" spans="1:86" s="42" customFormat="1" ht="27.6" outlineLevel="1" x14ac:dyDescent="0.3">
      <c r="A164" s="17" t="s">
        <v>270</v>
      </c>
      <c r="B164" s="54" t="s">
        <v>271</v>
      </c>
      <c r="C164" s="27">
        <v>1905.8</v>
      </c>
      <c r="D164" s="28">
        <v>2287</v>
      </c>
      <c r="E164" s="8">
        <f t="shared" si="29"/>
        <v>2020</v>
      </c>
      <c r="F164" s="95">
        <v>2424</v>
      </c>
      <c r="G164" s="138">
        <f t="shared" si="23"/>
        <v>5.990380411018803E-2</v>
      </c>
      <c r="H164" s="154"/>
      <c r="I164" s="41"/>
    </row>
    <row r="165" spans="1:86" s="42" customFormat="1" ht="27.6" outlineLevel="1" x14ac:dyDescent="0.3">
      <c r="A165" s="17" t="s">
        <v>272</v>
      </c>
      <c r="B165" s="54" t="s">
        <v>273</v>
      </c>
      <c r="C165" s="27">
        <v>1905.8</v>
      </c>
      <c r="D165" s="28">
        <v>2287</v>
      </c>
      <c r="E165" s="8">
        <f t="shared" si="29"/>
        <v>2020</v>
      </c>
      <c r="F165" s="95">
        <v>2424</v>
      </c>
      <c r="G165" s="138">
        <f t="shared" si="23"/>
        <v>5.990380411018803E-2</v>
      </c>
      <c r="H165" s="154"/>
      <c r="I165" s="41"/>
    </row>
    <row r="166" spans="1:86" s="42" customFormat="1" ht="26.25" customHeight="1" outlineLevel="1" x14ac:dyDescent="0.3">
      <c r="A166" s="17" t="s">
        <v>274</v>
      </c>
      <c r="B166" s="54" t="s">
        <v>275</v>
      </c>
      <c r="C166" s="27">
        <f>D166/1.2</f>
        <v>1765.8333333333335</v>
      </c>
      <c r="D166" s="28">
        <v>2119</v>
      </c>
      <c r="E166" s="8">
        <f t="shared" si="29"/>
        <v>1872.5</v>
      </c>
      <c r="F166" s="95">
        <v>2247</v>
      </c>
      <c r="G166" s="138">
        <f t="shared" si="23"/>
        <v>6.040585181689484E-2</v>
      </c>
      <c r="H166" s="154"/>
      <c r="I166" s="41"/>
    </row>
    <row r="167" spans="1:86" s="20" customFormat="1" ht="26.25" customHeight="1" outlineLevel="1" x14ac:dyDescent="0.3">
      <c r="A167" s="17" t="s">
        <v>276</v>
      </c>
      <c r="B167" s="130" t="s">
        <v>277</v>
      </c>
      <c r="C167" s="27">
        <v>1845.8</v>
      </c>
      <c r="D167" s="28">
        <v>2215</v>
      </c>
      <c r="E167" s="8">
        <f t="shared" si="29"/>
        <v>1957.5</v>
      </c>
      <c r="F167" s="95">
        <v>2349</v>
      </c>
      <c r="G167" s="138">
        <f t="shared" si="23"/>
        <v>6.0496613995485227E-2</v>
      </c>
      <c r="H167" s="157"/>
      <c r="I167" s="44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</row>
    <row r="168" spans="1:86" s="20" customFormat="1" ht="25.5" customHeight="1" outlineLevel="1" x14ac:dyDescent="0.3">
      <c r="A168" s="17" t="s">
        <v>278</v>
      </c>
      <c r="B168" s="130" t="s">
        <v>279</v>
      </c>
      <c r="C168" s="27">
        <v>1845.8</v>
      </c>
      <c r="D168" s="28">
        <v>2215</v>
      </c>
      <c r="E168" s="8">
        <f t="shared" si="29"/>
        <v>1957.5</v>
      </c>
      <c r="F168" s="95">
        <v>2349</v>
      </c>
      <c r="G168" s="138">
        <f t="shared" si="23"/>
        <v>6.0496613995485227E-2</v>
      </c>
      <c r="H168" s="155"/>
      <c r="I168" s="44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</row>
    <row r="169" spans="1:86" s="20" customFormat="1" ht="26.25" customHeight="1" outlineLevel="1" x14ac:dyDescent="0.3">
      <c r="A169" s="17" t="s">
        <v>280</v>
      </c>
      <c r="B169" s="130" t="s">
        <v>281</v>
      </c>
      <c r="C169" s="27">
        <v>1845.8</v>
      </c>
      <c r="D169" s="28">
        <v>2215</v>
      </c>
      <c r="E169" s="8">
        <f t="shared" si="29"/>
        <v>1957.5</v>
      </c>
      <c r="F169" s="95">
        <v>2349</v>
      </c>
      <c r="G169" s="138">
        <f t="shared" si="23"/>
        <v>6.0496613995485227E-2</v>
      </c>
      <c r="H169" s="157"/>
      <c r="I169" s="44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</row>
    <row r="170" spans="1:86" s="20" customFormat="1" ht="27.75" customHeight="1" outlineLevel="1" x14ac:dyDescent="0.3">
      <c r="A170" s="17" t="s">
        <v>282</v>
      </c>
      <c r="B170" s="130" t="s">
        <v>283</v>
      </c>
      <c r="C170" s="27">
        <v>1887.5</v>
      </c>
      <c r="D170" s="28">
        <v>2265</v>
      </c>
      <c r="E170" s="8">
        <f t="shared" si="29"/>
        <v>2000</v>
      </c>
      <c r="F170" s="95">
        <v>2400</v>
      </c>
      <c r="G170" s="138">
        <f t="shared" si="23"/>
        <v>5.9602649006622599E-2</v>
      </c>
      <c r="H170" s="158"/>
      <c r="I170" s="44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</row>
    <row r="171" spans="1:86" s="20" customFormat="1" ht="25.5" customHeight="1" outlineLevel="1" x14ac:dyDescent="0.3">
      <c r="A171" s="17" t="s">
        <v>284</v>
      </c>
      <c r="B171" s="130" t="s">
        <v>285</v>
      </c>
      <c r="C171" s="27">
        <v>1080</v>
      </c>
      <c r="D171" s="28">
        <v>1296</v>
      </c>
      <c r="E171" s="8">
        <f t="shared" si="29"/>
        <v>1145</v>
      </c>
      <c r="F171" s="95">
        <v>1374</v>
      </c>
      <c r="G171" s="138">
        <f t="shared" si="23"/>
        <v>6.0185185185185119E-2</v>
      </c>
      <c r="H171" s="157"/>
      <c r="I171" s="44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</row>
    <row r="172" spans="1:86" s="20" customFormat="1" ht="28.5" customHeight="1" outlineLevel="1" x14ac:dyDescent="0.3">
      <c r="A172" s="17" t="s">
        <v>286</v>
      </c>
      <c r="B172" s="130" t="s">
        <v>287</v>
      </c>
      <c r="C172" s="27">
        <v>1080</v>
      </c>
      <c r="D172" s="28">
        <v>1296</v>
      </c>
      <c r="E172" s="8">
        <f t="shared" si="29"/>
        <v>1145</v>
      </c>
      <c r="F172" s="95">
        <v>1374</v>
      </c>
      <c r="G172" s="138">
        <f t="shared" si="23"/>
        <v>6.0185185185185119E-2</v>
      </c>
      <c r="H172" s="157"/>
      <c r="I172" s="44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</row>
    <row r="173" spans="1:86" s="20" customFormat="1" ht="26.25" customHeight="1" outlineLevel="1" x14ac:dyDescent="0.3">
      <c r="A173" s="17" t="s">
        <v>288</v>
      </c>
      <c r="B173" s="130" t="s">
        <v>289</v>
      </c>
      <c r="C173" s="27">
        <v>1080</v>
      </c>
      <c r="D173" s="28">
        <v>1296</v>
      </c>
      <c r="E173" s="8">
        <f t="shared" si="29"/>
        <v>1145</v>
      </c>
      <c r="F173" s="95">
        <v>1374</v>
      </c>
      <c r="G173" s="138">
        <f t="shared" si="23"/>
        <v>6.0185185185185119E-2</v>
      </c>
      <c r="H173" s="82"/>
      <c r="I173" s="44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</row>
    <row r="174" spans="1:86" s="114" customFormat="1" ht="13.8" outlineLevel="1" x14ac:dyDescent="0.3">
      <c r="A174" s="108" t="s">
        <v>292</v>
      </c>
      <c r="B174" s="109" t="s">
        <v>293</v>
      </c>
      <c r="C174" s="110">
        <v>205</v>
      </c>
      <c r="D174" s="111">
        <v>246</v>
      </c>
      <c r="E174" s="112">
        <f t="shared" si="29"/>
        <v>210</v>
      </c>
      <c r="F174" s="113">
        <v>252</v>
      </c>
      <c r="G174" s="148">
        <f t="shared" si="23"/>
        <v>2.4390243902439046E-2</v>
      </c>
      <c r="H174" s="117" t="s">
        <v>357</v>
      </c>
      <c r="I174" s="29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</row>
    <row r="175" spans="1:86" s="114" customFormat="1" ht="13.8" outlineLevel="1" x14ac:dyDescent="0.3">
      <c r="A175" s="115" t="s">
        <v>7</v>
      </c>
      <c r="B175" s="109" t="s">
        <v>294</v>
      </c>
      <c r="C175" s="110">
        <v>228.3</v>
      </c>
      <c r="D175" s="111">
        <v>274</v>
      </c>
      <c r="E175" s="112">
        <f t="shared" si="29"/>
        <v>235</v>
      </c>
      <c r="F175" s="113">
        <v>282</v>
      </c>
      <c r="G175" s="148">
        <f t="shared" ref="G175:G179" si="30">F175/D175-1</f>
        <v>2.9197080291970767E-2</v>
      </c>
      <c r="H175" s="117" t="s">
        <v>357</v>
      </c>
      <c r="I175" s="29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</row>
    <row r="176" spans="1:86" s="116" customFormat="1" ht="13.8" outlineLevel="1" x14ac:dyDescent="0.3">
      <c r="A176" s="115" t="s">
        <v>295</v>
      </c>
      <c r="B176" s="109" t="s">
        <v>296</v>
      </c>
      <c r="C176" s="110">
        <v>228.3</v>
      </c>
      <c r="D176" s="111">
        <v>274</v>
      </c>
      <c r="E176" s="112">
        <f t="shared" si="29"/>
        <v>235</v>
      </c>
      <c r="F176" s="113">
        <v>282</v>
      </c>
      <c r="G176" s="148">
        <f t="shared" si="30"/>
        <v>2.9197080291970767E-2</v>
      </c>
      <c r="H176" s="117" t="s">
        <v>357</v>
      </c>
      <c r="I176" s="29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</row>
    <row r="177" spans="1:86" s="20" customFormat="1" ht="14.4" outlineLevel="1" x14ac:dyDescent="0.3">
      <c r="A177" s="106" t="s">
        <v>358</v>
      </c>
      <c r="B177" s="149" t="s">
        <v>366</v>
      </c>
      <c r="C177" s="27"/>
      <c r="D177" s="28"/>
      <c r="E177" s="67">
        <f t="shared" si="29"/>
        <v>235</v>
      </c>
      <c r="F177" s="7">
        <v>282</v>
      </c>
      <c r="G177" s="138"/>
      <c r="H177" s="159" t="s">
        <v>354</v>
      </c>
      <c r="I177" s="44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</row>
    <row r="178" spans="1:86" s="30" customFormat="1" ht="13.8" outlineLevel="1" x14ac:dyDescent="0.3">
      <c r="A178" s="17" t="s">
        <v>297</v>
      </c>
      <c r="B178" s="35" t="s">
        <v>298</v>
      </c>
      <c r="C178" s="27">
        <v>670.8</v>
      </c>
      <c r="D178" s="28">
        <v>805</v>
      </c>
      <c r="E178" s="8">
        <f t="shared" si="29"/>
        <v>710</v>
      </c>
      <c r="F178" s="95">
        <v>852</v>
      </c>
      <c r="G178" s="138">
        <f t="shared" si="30"/>
        <v>5.8385093167701907E-2</v>
      </c>
      <c r="H178" s="18"/>
      <c r="I178" s="29"/>
    </row>
    <row r="179" spans="1:86" s="30" customFormat="1" ht="13.8" outlineLevel="1" x14ac:dyDescent="0.3">
      <c r="A179" s="32" t="s">
        <v>299</v>
      </c>
      <c r="B179" s="102" t="s">
        <v>300</v>
      </c>
      <c r="C179" s="103">
        <v>1436.7</v>
      </c>
      <c r="D179" s="104">
        <v>1724</v>
      </c>
      <c r="E179" s="8">
        <f t="shared" si="29"/>
        <v>1522.5</v>
      </c>
      <c r="F179" s="95">
        <v>1827</v>
      </c>
      <c r="G179" s="138">
        <f t="shared" si="30"/>
        <v>5.9744779582366681E-2</v>
      </c>
      <c r="H179" s="105"/>
      <c r="I179" s="29"/>
    </row>
    <row r="180" spans="1:86" s="25" customFormat="1" ht="15.6" x14ac:dyDescent="0.3">
      <c r="A180" s="21"/>
      <c r="B180" s="22" t="s">
        <v>353</v>
      </c>
      <c r="C180" s="34"/>
      <c r="D180" s="34"/>
      <c r="E180" s="34"/>
      <c r="F180" s="76"/>
      <c r="G180" s="76"/>
      <c r="H180" s="75"/>
      <c r="I180" s="24"/>
    </row>
    <row r="181" spans="1:86" s="2" customFormat="1" x14ac:dyDescent="0.25"/>
    <row r="182" spans="1:86" s="2" customFormat="1" x14ac:dyDescent="0.25"/>
    <row r="183" spans="1:86" s="2" customFormat="1" x14ac:dyDescent="0.25"/>
    <row r="184" spans="1:86" s="2" customFormat="1" x14ac:dyDescent="0.25"/>
    <row r="185" spans="1:86" s="2" customFormat="1" x14ac:dyDescent="0.25"/>
    <row r="186" spans="1:86" s="2" customFormat="1" x14ac:dyDescent="0.25"/>
    <row r="187" spans="1:86" s="2" customFormat="1" x14ac:dyDescent="0.25"/>
    <row r="188" spans="1:86" s="2" customFormat="1" x14ac:dyDescent="0.25"/>
    <row r="189" spans="1:86" s="2" customFormat="1" x14ac:dyDescent="0.25"/>
    <row r="190" spans="1:86" s="2" customFormat="1" x14ac:dyDescent="0.25"/>
    <row r="191" spans="1:86" s="2" customFormat="1" x14ac:dyDescent="0.25"/>
    <row r="192" spans="1:86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</sheetData>
  <mergeCells count="7">
    <mergeCell ref="A1:H1"/>
    <mergeCell ref="H4:H5"/>
    <mergeCell ref="C4:D4"/>
    <mergeCell ref="E4:F4"/>
    <mergeCell ref="G4:G5"/>
    <mergeCell ref="A4:A5"/>
    <mergeCell ref="B4:B5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9" sqref="B29"/>
    </sheetView>
  </sheetViews>
  <sheetFormatPr defaultRowHeight="13.2" x14ac:dyDescent="0.25"/>
  <cols>
    <col min="1" max="1" width="12.33203125" customWidth="1"/>
    <col min="2" max="2" width="83.5546875" customWidth="1"/>
  </cols>
  <sheetData>
    <row r="1" spans="1:2" ht="15" customHeight="1" x14ac:dyDescent="0.3">
      <c r="A1" s="58" t="s">
        <v>12</v>
      </c>
      <c r="B1" s="59" t="s">
        <v>13</v>
      </c>
    </row>
    <row r="2" spans="1:2" ht="13.8" x14ac:dyDescent="0.3">
      <c r="A2" s="58" t="s">
        <v>3</v>
      </c>
      <c r="B2" s="59" t="s">
        <v>14</v>
      </c>
    </row>
    <row r="3" spans="1:2" ht="13.8" x14ac:dyDescent="0.3">
      <c r="A3" s="107"/>
      <c r="B3" s="59"/>
    </row>
    <row r="4" spans="1:2" ht="13.8" x14ac:dyDescent="0.3">
      <c r="A4" s="50" t="s">
        <v>302</v>
      </c>
      <c r="B4" s="31" t="s">
        <v>303</v>
      </c>
    </row>
    <row r="5" spans="1:2" ht="13.8" x14ac:dyDescent="0.3">
      <c r="A5" s="60" t="s">
        <v>5</v>
      </c>
      <c r="B5" s="61" t="s">
        <v>51</v>
      </c>
    </row>
    <row r="6" spans="1:2" ht="13.8" x14ac:dyDescent="0.3">
      <c r="A6" s="62">
        <v>29209000</v>
      </c>
      <c r="B6" s="63" t="s">
        <v>117</v>
      </c>
    </row>
    <row r="7" spans="1:2" ht="13.8" x14ac:dyDescent="0.3">
      <c r="A7" s="64">
        <v>29210000</v>
      </c>
      <c r="B7" s="63" t="s">
        <v>118</v>
      </c>
    </row>
    <row r="8" spans="1:2" ht="13.8" x14ac:dyDescent="0.3">
      <c r="A8" s="64">
        <v>29211000</v>
      </c>
      <c r="B8" s="63" t="s">
        <v>119</v>
      </c>
    </row>
    <row r="9" spans="1:2" ht="13.8" x14ac:dyDescent="0.3">
      <c r="A9" s="65" t="s">
        <v>290</v>
      </c>
      <c r="B9" s="66" t="s">
        <v>291</v>
      </c>
    </row>
    <row r="10" spans="1:2" ht="13.8" x14ac:dyDescent="0.3">
      <c r="A10" s="50" t="s">
        <v>338</v>
      </c>
      <c r="B10" s="54" t="s">
        <v>339</v>
      </c>
    </row>
    <row r="11" spans="1:2" ht="13.8" x14ac:dyDescent="0.3">
      <c r="A11" s="50" t="s">
        <v>340</v>
      </c>
      <c r="B11" s="54" t="s">
        <v>341</v>
      </c>
    </row>
    <row r="12" spans="1:2" ht="13.8" x14ac:dyDescent="0.3">
      <c r="A12" s="17" t="s">
        <v>191</v>
      </c>
      <c r="B12" s="31" t="s">
        <v>192</v>
      </c>
    </row>
    <row r="13" spans="1:2" ht="27.6" x14ac:dyDescent="0.3">
      <c r="A13" s="144" t="s">
        <v>152</v>
      </c>
      <c r="B13" s="37" t="s">
        <v>153</v>
      </c>
    </row>
    <row r="14" spans="1:2" ht="27.6" x14ac:dyDescent="0.3">
      <c r="A14" s="144" t="s">
        <v>154</v>
      </c>
      <c r="B14" s="37" t="s">
        <v>155</v>
      </c>
    </row>
    <row r="15" spans="1:2" ht="27.6" x14ac:dyDescent="0.3">
      <c r="A15" s="144" t="s">
        <v>156</v>
      </c>
      <c r="B15" s="37" t="s">
        <v>157</v>
      </c>
    </row>
    <row r="16" spans="1:2" ht="27.6" x14ac:dyDescent="0.3">
      <c r="A16" s="144" t="s">
        <v>158</v>
      </c>
      <c r="B16" s="37" t="s">
        <v>159</v>
      </c>
    </row>
    <row r="17" spans="1:2" ht="13.8" x14ac:dyDescent="0.3">
      <c r="A17" s="46" t="s">
        <v>204</v>
      </c>
      <c r="B17" s="54" t="s">
        <v>205</v>
      </c>
    </row>
    <row r="18" spans="1:2" ht="13.8" x14ac:dyDescent="0.3">
      <c r="A18" s="46" t="s">
        <v>206</v>
      </c>
      <c r="B18" s="54" t="s">
        <v>207</v>
      </c>
    </row>
    <row r="19" spans="1:2" ht="13.8" x14ac:dyDescent="0.3">
      <c r="A19" s="46" t="s">
        <v>208</v>
      </c>
      <c r="B19" s="54" t="s">
        <v>209</v>
      </c>
    </row>
    <row r="20" spans="1:2" ht="13.8" x14ac:dyDescent="0.3">
      <c r="A20" s="46" t="s">
        <v>210</v>
      </c>
      <c r="B20" s="54" t="s">
        <v>211</v>
      </c>
    </row>
    <row r="21" spans="1:2" ht="13.8" x14ac:dyDescent="0.3">
      <c r="A21" s="46" t="s">
        <v>212</v>
      </c>
      <c r="B21" s="54" t="s">
        <v>213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прайс = розница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2019-03-31T21:00:00+00:00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2019-03-03T22:00:00+00:00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мебель, ванны, панели, ножки</_x041f__x0440__x0438__x043c__x0435__x0447__x0430__x043d__x0438__x0435_>
    <_x041a__x0430__x044d__x0444__x0438__x0446__x0438__x0435__x043d__x0442__x0020__x041e__x041f__x0422__x0430_ xmlns="92e968fa-ce04-4d95-9db2-2e734b7ed336">прайс = 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82B3F606-C526-4B9D-9E85-E011AE12D008}"/>
</file>

<file path=customXml/itemProps2.xml><?xml version="1.0" encoding="utf-8"?>
<ds:datastoreItem xmlns:ds="http://schemas.openxmlformats.org/officeDocument/2006/customXml" ds:itemID="{59930F49-014D-4D6A-A67C-76C970089A7A}"/>
</file>

<file path=customXml/itemProps3.xml><?xml version="1.0" encoding="utf-8"?>
<ds:datastoreItem xmlns:ds="http://schemas.openxmlformats.org/officeDocument/2006/customXml" ds:itemID="{2C347A8A-CB6A-49D5-91E6-4D517F669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Kolo UA</vt:lpstr>
      <vt:lpstr>Delisted 2019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KOLO UA</dc:title>
  <dc:creator>alexandra.kuznetsova</dc:creator>
  <cp:lastModifiedBy>Andrey Mikhailovskiy</cp:lastModifiedBy>
  <cp:revision/>
  <dcterms:created xsi:type="dcterms:W3CDTF">2011-11-09T13:13:30Z</dcterms:created>
  <dcterms:modified xsi:type="dcterms:W3CDTF">2019-02-26T13:11:40Z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3d9081-ff0c-403e-9495-6ce7896734ce_Enabled">
    <vt:lpwstr>True</vt:lpwstr>
  </property>
  <property fmtid="{D5CDD505-2E9C-101B-9397-08002B2CF9AE}" pid="3" name="MSIP_Label_583d9081-ff0c-403e-9495-6ce7896734ce_SiteId">
    <vt:lpwstr>49c79685-7e11-437a-bb25-eba58fc041f5</vt:lpwstr>
  </property>
  <property fmtid="{D5CDD505-2E9C-101B-9397-08002B2CF9AE}" pid="4" name="MSIP_Label_583d9081-ff0c-403e-9495-6ce7896734ce_Owner">
    <vt:lpwstr>elena.kilimnik@geberit.com</vt:lpwstr>
  </property>
  <property fmtid="{D5CDD505-2E9C-101B-9397-08002B2CF9AE}" pid="5" name="MSIP_Label_583d9081-ff0c-403e-9495-6ce7896734ce_SetDate">
    <vt:lpwstr>2018-08-06T05:37:23.7554234Z</vt:lpwstr>
  </property>
  <property fmtid="{D5CDD505-2E9C-101B-9397-08002B2CF9AE}" pid="6" name="MSIP_Label_583d9081-ff0c-403e-9495-6ce7896734ce_Name">
    <vt:lpwstr>Internal</vt:lpwstr>
  </property>
  <property fmtid="{D5CDD505-2E9C-101B-9397-08002B2CF9AE}" pid="7" name="MSIP_Label_583d9081-ff0c-403e-9495-6ce7896734ce_Application">
    <vt:lpwstr>Microsoft Azure Information Protection</vt:lpwstr>
  </property>
  <property fmtid="{D5CDD505-2E9C-101B-9397-08002B2CF9AE}" pid="8" name="MSIP_Label_583d9081-ff0c-403e-9495-6ce7896734ce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0x010100FA68E99204CE954D9DB22E734B7ED336</vt:lpwstr>
  </property>
</Properties>
</file>