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ikan\Desktop\Диск D\2018\KOLO\"/>
    </mc:Choice>
  </mc:AlternateContent>
  <bookViews>
    <workbookView xWindow="120" yWindow="120" windowWidth="9720" windowHeight="7320"/>
  </bookViews>
  <sheets>
    <sheet name="UA керамика+мебель Украина" sheetId="4" r:id="rId1"/>
    <sheet name="UA ванны Украина" sheetId="5" r:id="rId2"/>
    <sheet name="UA Запчасти KOLO UA " sheetId="14" r:id="rId3"/>
    <sheet name="UA Delisted2018" sheetId="13" r:id="rId4"/>
  </sheets>
  <externalReferences>
    <externalReference r:id="rId5"/>
  </externalReferences>
  <definedNames>
    <definedName name="_xlnm.Print_Area" localSheetId="1">'UA ванны Украина'!$A$2:$H$104</definedName>
  </definedNames>
  <calcPr calcId="171027"/>
</workbook>
</file>

<file path=xl/calcChain.xml><?xml version="1.0" encoding="utf-8"?>
<calcChain xmlns="http://schemas.openxmlformats.org/spreadsheetml/2006/main">
  <c r="G108" i="5" l="1"/>
  <c r="G107" i="5"/>
  <c r="G106" i="5"/>
  <c r="G105" i="5"/>
  <c r="G104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2" i="5"/>
  <c r="G81" i="5"/>
  <c r="G80" i="5"/>
  <c r="G78" i="5"/>
  <c r="G77" i="5"/>
  <c r="G76" i="5"/>
  <c r="G74" i="5"/>
  <c r="G73" i="5"/>
  <c r="G72" i="5"/>
  <c r="G71" i="5"/>
  <c r="G70" i="5"/>
  <c r="G69" i="5"/>
  <c r="G68" i="5"/>
  <c r="G67" i="5"/>
  <c r="G65" i="5"/>
  <c r="G64" i="5"/>
  <c r="G63" i="5"/>
  <c r="G61" i="5"/>
  <c r="G60" i="5"/>
  <c r="G59" i="5"/>
  <c r="G58" i="5"/>
  <c r="G57" i="5"/>
  <c r="G56" i="5"/>
  <c r="G55" i="5"/>
  <c r="G54" i="5"/>
  <c r="G52" i="5"/>
  <c r="G51" i="5"/>
  <c r="G50" i="5"/>
  <c r="G48" i="5"/>
  <c r="G47" i="5"/>
  <c r="G46" i="5"/>
  <c r="G45" i="5"/>
  <c r="G44" i="5"/>
  <c r="G43" i="5"/>
  <c r="G42" i="5"/>
  <c r="G41" i="5"/>
  <c r="G40" i="5"/>
  <c r="G39" i="5"/>
  <c r="G37" i="5"/>
  <c r="G36" i="5"/>
  <c r="G35" i="5"/>
  <c r="G34" i="5"/>
  <c r="G31" i="5"/>
  <c r="G30" i="5"/>
  <c r="G29" i="5"/>
  <c r="G28" i="5"/>
  <c r="G26" i="5"/>
  <c r="G25" i="5"/>
  <c r="G24" i="5"/>
  <c r="G23" i="5"/>
  <c r="G21" i="5"/>
  <c r="G20" i="5"/>
  <c r="G19" i="5"/>
  <c r="G18" i="5"/>
  <c r="G16" i="5"/>
  <c r="G15" i="5"/>
  <c r="G14" i="5"/>
  <c r="G13" i="5"/>
  <c r="G12" i="5"/>
  <c r="G11" i="5"/>
  <c r="G10" i="5"/>
  <c r="G9" i="5"/>
  <c r="G7" i="5"/>
  <c r="G6" i="5"/>
  <c r="G5" i="5"/>
  <c r="E108" i="5"/>
  <c r="E107" i="5"/>
  <c r="E106" i="5"/>
  <c r="E105" i="5"/>
  <c r="E104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2" i="5"/>
  <c r="E81" i="5"/>
  <c r="E80" i="5"/>
  <c r="E78" i="5"/>
  <c r="E77" i="5"/>
  <c r="E76" i="5"/>
  <c r="E74" i="5"/>
  <c r="E73" i="5"/>
  <c r="E72" i="5"/>
  <c r="E71" i="5"/>
  <c r="E70" i="5"/>
  <c r="E69" i="5"/>
  <c r="E68" i="5"/>
  <c r="E67" i="5"/>
  <c r="E65" i="5"/>
  <c r="E64" i="5"/>
  <c r="E63" i="5"/>
  <c r="E61" i="5"/>
  <c r="E60" i="5"/>
  <c r="E59" i="5"/>
  <c r="E58" i="5"/>
  <c r="E57" i="5"/>
  <c r="E56" i="5"/>
  <c r="E55" i="5"/>
  <c r="E54" i="5"/>
  <c r="E52" i="5"/>
  <c r="E51" i="5"/>
  <c r="E50" i="5"/>
  <c r="E48" i="5"/>
  <c r="E47" i="5"/>
  <c r="E46" i="5"/>
  <c r="E45" i="5"/>
  <c r="E44" i="5"/>
  <c r="E43" i="5"/>
  <c r="E42" i="5"/>
  <c r="E41" i="5"/>
  <c r="E40" i="5"/>
  <c r="E39" i="5"/>
  <c r="E37" i="5"/>
  <c r="E36" i="5"/>
  <c r="E35" i="5"/>
  <c r="E34" i="5"/>
  <c r="E31" i="5"/>
  <c r="E30" i="5"/>
  <c r="E29" i="5"/>
  <c r="E28" i="5"/>
  <c r="E26" i="5"/>
  <c r="E25" i="5"/>
  <c r="E24" i="5"/>
  <c r="E23" i="5"/>
  <c r="E21" i="5"/>
  <c r="E20" i="5"/>
  <c r="E19" i="5"/>
  <c r="E18" i="5"/>
  <c r="E16" i="5"/>
  <c r="E15" i="5"/>
  <c r="E14" i="5"/>
  <c r="E13" i="5"/>
  <c r="E12" i="5"/>
  <c r="E11" i="5"/>
  <c r="E10" i="5"/>
  <c r="E9" i="5"/>
  <c r="E7" i="5"/>
  <c r="E6" i="5"/>
  <c r="E5" i="5"/>
  <c r="F5" i="14" l="1"/>
  <c r="G5" i="14" s="1"/>
  <c r="F6" i="14"/>
  <c r="E6" i="14" s="1"/>
  <c r="F4" i="14"/>
  <c r="E4" i="14" s="1"/>
  <c r="E7" i="14"/>
  <c r="F8" i="14"/>
  <c r="E8" i="14" s="1"/>
  <c r="F9" i="14"/>
  <c r="G9" i="14" s="1"/>
  <c r="F10" i="14"/>
  <c r="E10" i="14" s="1"/>
  <c r="E11" i="14"/>
  <c r="F12" i="14"/>
  <c r="E12" i="14" s="1"/>
  <c r="F13" i="14"/>
  <c r="G13" i="14" s="1"/>
  <c r="F14" i="14"/>
  <c r="E14" i="14" s="1"/>
  <c r="F15" i="14"/>
  <c r="E15" i="14" s="1"/>
  <c r="F16" i="14"/>
  <c r="E16" i="14" s="1"/>
  <c r="F17" i="14"/>
  <c r="G17" i="14" s="1"/>
  <c r="F18" i="14"/>
  <c r="E18" i="14" s="1"/>
  <c r="F19" i="14"/>
  <c r="E19" i="14" s="1"/>
  <c r="F20" i="14"/>
  <c r="E20" i="14" s="1"/>
  <c r="F21" i="14"/>
  <c r="G21" i="14" s="1"/>
  <c r="F22" i="14"/>
  <c r="E22" i="14" s="1"/>
  <c r="F23" i="14"/>
  <c r="E23" i="14" s="1"/>
  <c r="F24" i="14"/>
  <c r="E24" i="14" s="1"/>
  <c r="F25" i="14"/>
  <c r="G25" i="14" s="1"/>
  <c r="F26" i="14"/>
  <c r="E26" i="14" s="1"/>
  <c r="F27" i="14"/>
  <c r="E27" i="14" s="1"/>
  <c r="F28" i="14"/>
  <c r="E28" i="14" s="1"/>
  <c r="F29" i="14"/>
  <c r="G29" i="14" s="1"/>
  <c r="F30" i="14"/>
  <c r="E30" i="14" s="1"/>
  <c r="F31" i="14"/>
  <c r="E31" i="14" s="1"/>
  <c r="F32" i="14"/>
  <c r="E32" i="14" s="1"/>
  <c r="F33" i="14"/>
  <c r="G33" i="14" s="1"/>
  <c r="F34" i="14"/>
  <c r="E34" i="14" s="1"/>
  <c r="E33" i="14" l="1"/>
  <c r="E29" i="14"/>
  <c r="E25" i="14"/>
  <c r="E21" i="14"/>
  <c r="E17" i="14"/>
  <c r="E13" i="14"/>
  <c r="E9" i="14"/>
  <c r="E5" i="14"/>
  <c r="G32" i="14"/>
  <c r="G28" i="14"/>
  <c r="G24" i="14"/>
  <c r="G20" i="14"/>
  <c r="G16" i="14"/>
  <c r="G12" i="14"/>
  <c r="G8" i="14"/>
  <c r="G4" i="14"/>
  <c r="G31" i="14"/>
  <c r="G27" i="14"/>
  <c r="G23" i="14"/>
  <c r="G19" i="14"/>
  <c r="G15" i="14"/>
  <c r="G11" i="14"/>
  <c r="G7" i="14"/>
  <c r="G34" i="14"/>
  <c r="G30" i="14"/>
  <c r="G26" i="14"/>
  <c r="G22" i="14"/>
  <c r="G18" i="14"/>
  <c r="G14" i="14"/>
  <c r="G10" i="14"/>
  <c r="G6" i="14"/>
  <c r="E5" i="4"/>
  <c r="G6" i="4"/>
  <c r="E7" i="4"/>
  <c r="E8" i="4"/>
  <c r="G9" i="4"/>
  <c r="G10" i="4"/>
  <c r="E11" i="4"/>
  <c r="G12" i="4"/>
  <c r="E13" i="4"/>
  <c r="G14" i="4"/>
  <c r="E15" i="4"/>
  <c r="E16" i="4"/>
  <c r="E17" i="4"/>
  <c r="G18" i="4"/>
  <c r="E19" i="4"/>
  <c r="G20" i="4"/>
  <c r="E21" i="4"/>
  <c r="G22" i="4"/>
  <c r="E23" i="4"/>
  <c r="E25" i="4"/>
  <c r="E26" i="4"/>
  <c r="G27" i="4"/>
  <c r="G28" i="4"/>
  <c r="G29" i="4"/>
  <c r="E30" i="4"/>
  <c r="G31" i="4"/>
  <c r="G32" i="4"/>
  <c r="E33" i="4"/>
  <c r="E34" i="4"/>
  <c r="G35" i="4"/>
  <c r="G36" i="4"/>
  <c r="E37" i="4"/>
  <c r="E38" i="4"/>
  <c r="G39" i="4"/>
  <c r="G40" i="4"/>
  <c r="G41" i="4"/>
  <c r="E42" i="4"/>
  <c r="G44" i="4"/>
  <c r="G45" i="4"/>
  <c r="E46" i="4"/>
  <c r="E47" i="4"/>
  <c r="G48" i="4"/>
  <c r="G49" i="4"/>
  <c r="G50" i="4"/>
  <c r="E52" i="4"/>
  <c r="G53" i="4"/>
  <c r="G54" i="4"/>
  <c r="E55" i="4"/>
  <c r="E56" i="4"/>
  <c r="G57" i="4"/>
  <c r="G58" i="4"/>
  <c r="G60" i="4"/>
  <c r="E61" i="4"/>
  <c r="G62" i="4"/>
  <c r="G63" i="4"/>
  <c r="E64" i="4"/>
  <c r="E65" i="4"/>
  <c r="G67" i="4"/>
  <c r="G68" i="4"/>
  <c r="E69" i="4"/>
  <c r="E71" i="4"/>
  <c r="E4" i="4"/>
  <c r="E18" i="4" l="1"/>
  <c r="E39" i="4"/>
  <c r="G4" i="4"/>
  <c r="E44" i="4"/>
  <c r="E10" i="4"/>
  <c r="E57" i="4"/>
  <c r="E27" i="4"/>
  <c r="E62" i="4"/>
  <c r="G30" i="4"/>
  <c r="G17" i="4"/>
  <c r="G34" i="4"/>
  <c r="G52" i="4"/>
  <c r="G5" i="4"/>
  <c r="G21" i="4"/>
  <c r="G38" i="4"/>
  <c r="G56" i="4"/>
  <c r="G71" i="4"/>
  <c r="E9" i="4"/>
  <c r="E31" i="4"/>
  <c r="E48" i="4"/>
  <c r="G13" i="4"/>
  <c r="G47" i="4"/>
  <c r="G65" i="4"/>
  <c r="G26" i="4"/>
  <c r="G42" i="4"/>
  <c r="G61" i="4"/>
  <c r="E22" i="4"/>
  <c r="E14" i="4"/>
  <c r="E6" i="4"/>
  <c r="E35" i="4"/>
  <c r="E53" i="4"/>
  <c r="E67" i="4"/>
  <c r="G8" i="4"/>
  <c r="G16" i="4"/>
  <c r="G25" i="4"/>
  <c r="G33" i="4"/>
  <c r="G37" i="4"/>
  <c r="G46" i="4"/>
  <c r="G55" i="4"/>
  <c r="G64" i="4"/>
  <c r="G69" i="4"/>
  <c r="E32" i="4"/>
  <c r="E68" i="4"/>
  <c r="E20" i="4"/>
  <c r="E12" i="4"/>
  <c r="E29" i="4"/>
  <c r="E41" i="4"/>
  <c r="E50" i="4"/>
  <c r="E60" i="4"/>
  <c r="E28" i="4"/>
  <c r="E36" i="4"/>
  <c r="E40" i="4"/>
  <c r="E45" i="4"/>
  <c r="E49" i="4"/>
  <c r="E54" i="4"/>
  <c r="E58" i="4"/>
  <c r="E63" i="4"/>
  <c r="G7" i="4"/>
  <c r="G11" i="4"/>
  <c r="G15" i="4"/>
  <c r="G19" i="4"/>
  <c r="G23" i="4"/>
  <c r="C108" i="5" l="1"/>
  <c r="C107" i="5"/>
  <c r="C106" i="5"/>
  <c r="C105" i="5"/>
  <c r="C104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2" i="5"/>
  <c r="C81" i="5"/>
  <c r="C80" i="5"/>
  <c r="C78" i="5"/>
  <c r="C77" i="5"/>
  <c r="C76" i="5"/>
  <c r="C74" i="5"/>
  <c r="C73" i="5"/>
  <c r="C72" i="5"/>
  <c r="C71" i="5"/>
  <c r="C70" i="5"/>
  <c r="C69" i="5"/>
  <c r="C68" i="5"/>
  <c r="C67" i="5"/>
  <c r="C65" i="5"/>
  <c r="C64" i="5"/>
  <c r="C63" i="5"/>
  <c r="C61" i="5"/>
  <c r="C60" i="5"/>
  <c r="C59" i="5"/>
  <c r="C58" i="5"/>
  <c r="C57" i="5"/>
  <c r="C56" i="5"/>
  <c r="C55" i="5"/>
  <c r="C54" i="5"/>
  <c r="C52" i="5"/>
  <c r="C51" i="5"/>
  <c r="C50" i="5"/>
  <c r="C48" i="5"/>
  <c r="C47" i="5"/>
  <c r="C46" i="5"/>
  <c r="C45" i="5"/>
  <c r="C44" i="5"/>
  <c r="C43" i="5"/>
  <c r="C42" i="5"/>
  <c r="C41" i="5"/>
  <c r="C40" i="5"/>
  <c r="C39" i="5"/>
  <c r="C37" i="5"/>
  <c r="C36" i="5"/>
  <c r="C35" i="5"/>
  <c r="C34" i="5"/>
  <c r="C31" i="5"/>
  <c r="C30" i="5"/>
  <c r="C29" i="5"/>
  <c r="C28" i="5"/>
  <c r="C26" i="5"/>
  <c r="C25" i="5"/>
  <c r="C24" i="5"/>
  <c r="C23" i="5"/>
  <c r="C21" i="5"/>
  <c r="C20" i="5"/>
  <c r="C19" i="5"/>
  <c r="C18" i="5"/>
  <c r="C16" i="5"/>
  <c r="C15" i="5"/>
  <c r="C14" i="5"/>
  <c r="C13" i="5"/>
  <c r="C12" i="5"/>
  <c r="C11" i="5"/>
  <c r="C10" i="5"/>
  <c r="C9" i="5"/>
  <c r="C7" i="5"/>
  <c r="C6" i="5"/>
  <c r="C5" i="5"/>
</calcChain>
</file>

<file path=xl/sharedStrings.xml><?xml version="1.0" encoding="utf-8"?>
<sst xmlns="http://schemas.openxmlformats.org/spreadsheetml/2006/main" count="443" uniqueCount="406">
  <si>
    <t>XWA3060000</t>
  </si>
  <si>
    <t>XWA3061000</t>
  </si>
  <si>
    <t>XWA3070000</t>
  </si>
  <si>
    <t>XWA3071000</t>
  </si>
  <si>
    <t>XWA3050000</t>
  </si>
  <si>
    <t>XWA3051000</t>
  </si>
  <si>
    <t>XWN3055000</t>
  </si>
  <si>
    <t>XWN3040000</t>
  </si>
  <si>
    <t>XWN3050000</t>
  </si>
  <si>
    <t>XWP3120000</t>
  </si>
  <si>
    <t>XWP3150000</t>
  </si>
  <si>
    <t>XWP3170000</t>
  </si>
  <si>
    <t>XWP3180000</t>
  </si>
  <si>
    <t>PWA3060000</t>
  </si>
  <si>
    <t>PWA3070000</t>
  </si>
  <si>
    <t>PWA3050000</t>
  </si>
  <si>
    <t>PWN3050000</t>
  </si>
  <si>
    <t>PWN3040000</t>
  </si>
  <si>
    <t>XWP3050000</t>
  </si>
  <si>
    <t>XWP3060000</t>
  </si>
  <si>
    <t>XWP3070000</t>
  </si>
  <si>
    <t>XWP3080000</t>
  </si>
  <si>
    <t>XWP3090000</t>
  </si>
  <si>
    <t>XWP3250000</t>
  </si>
  <si>
    <t>XWP3260000</t>
  </si>
  <si>
    <t>XWP3270000</t>
  </si>
  <si>
    <t>PWN3055000</t>
  </si>
  <si>
    <t>SP004</t>
  </si>
  <si>
    <t>L71150000</t>
  </si>
  <si>
    <t>L71155000</t>
  </si>
  <si>
    <t>L71160000</t>
  </si>
  <si>
    <t>L71965000</t>
  </si>
  <si>
    <t>L77000000</t>
  </si>
  <si>
    <t>L77100000</t>
  </si>
  <si>
    <t>L72340000</t>
  </si>
  <si>
    <t>L79201000</t>
  </si>
  <si>
    <t>L79200000</t>
  </si>
  <si>
    <t>L75000000</t>
  </si>
  <si>
    <t>L81150000</t>
  </si>
  <si>
    <t>L81155000</t>
  </si>
  <si>
    <t>L81160000</t>
  </si>
  <si>
    <t>L81970000</t>
  </si>
  <si>
    <t>L82735000</t>
  </si>
  <si>
    <t>L87100000</t>
  </si>
  <si>
    <t>L85000000</t>
  </si>
  <si>
    <t>L89201000</t>
  </si>
  <si>
    <t>L89200000</t>
  </si>
  <si>
    <t>L87110000</t>
  </si>
  <si>
    <t>M1115000U</t>
  </si>
  <si>
    <t>M1115500U</t>
  </si>
  <si>
    <t>M1116000U</t>
  </si>
  <si>
    <t>7115100U</t>
  </si>
  <si>
    <t>7116300U</t>
  </si>
  <si>
    <t>7294200U</t>
  </si>
  <si>
    <t>7195000U</t>
  </si>
  <si>
    <t>7700000U</t>
  </si>
  <si>
    <t>1902600U</t>
  </si>
  <si>
    <t>S7921800U</t>
  </si>
  <si>
    <t>XWA3270000</t>
  </si>
  <si>
    <t>XWA3271000</t>
  </si>
  <si>
    <t>PWA3270000</t>
  </si>
  <si>
    <t>L79211000</t>
  </si>
  <si>
    <t>2195000U</t>
  </si>
  <si>
    <t>2195500U</t>
  </si>
  <si>
    <t>2196500U</t>
  </si>
  <si>
    <t>K8900800U</t>
  </si>
  <si>
    <t>SU001</t>
  </si>
  <si>
    <t>L89208000</t>
  </si>
  <si>
    <t>L89207000</t>
  </si>
  <si>
    <t>PPG0101000</t>
  </si>
  <si>
    <t>1903300U</t>
  </si>
  <si>
    <t>XWP3340000</t>
  </si>
  <si>
    <t>XWP3350000</t>
  </si>
  <si>
    <t>XWP3360000</t>
  </si>
  <si>
    <t>XWP3370000</t>
  </si>
  <si>
    <t>XWA3370000</t>
  </si>
  <si>
    <t>XWA3371000</t>
  </si>
  <si>
    <t>PWA3370000</t>
  </si>
  <si>
    <t>SP006</t>
  </si>
  <si>
    <t>Опис</t>
  </si>
  <si>
    <t>FREJA Біде підлогове</t>
  </si>
  <si>
    <t>RUNA Біде підлогове</t>
  </si>
  <si>
    <t>Пісуар NOVA TOP PICO з вертикальним випуском із кріпленням</t>
  </si>
  <si>
    <t>PWP4450000</t>
  </si>
  <si>
    <t>Універсальна фронтальна панель UNI4 до прямокутних ванн 150 см у комплектi з елементами крiплення</t>
  </si>
  <si>
    <t>PWP4460000</t>
  </si>
  <si>
    <t>Універсальна фронтальна панель UNI4 до прямокутних ванн 160 см у комплектi з елементами крiплення</t>
  </si>
  <si>
    <t>PWP4470000</t>
  </si>
  <si>
    <t>Універсальна фронтальна панель UNI4 до прямокутних ванн 170 см у комплектi з елементами крiплення</t>
  </si>
  <si>
    <t>PWP4471000</t>
  </si>
  <si>
    <t>Універсальна бічна панель UNI4 до прямокутних ванн 70 см у комплектi з елементами крiплення</t>
  </si>
  <si>
    <t>PWP4475000</t>
  </si>
  <si>
    <t>Універсальна бічна панель UNI4 до прямокутних ванн 75 см у комплектi з елементами крiплення</t>
  </si>
  <si>
    <t>PWP4481000</t>
  </si>
  <si>
    <t>Універсальна бічна панель UNI4 до прямокутних ванн 80 см у комплектi з елементами крiплення</t>
  </si>
  <si>
    <t>PWP4491000</t>
  </si>
  <si>
    <t>Універсальна бічна панель UNI4 до прямокутних ванн 90 см у комплектi з елементами крiплення</t>
  </si>
  <si>
    <t>XWP3650000</t>
  </si>
  <si>
    <t>XWP3660000</t>
  </si>
  <si>
    <t>XWP3670000</t>
  </si>
  <si>
    <t>PPG0100600</t>
  </si>
  <si>
    <t>PPG0100700</t>
  </si>
  <si>
    <t>Панель до кутової ванни MAGNUM 155 у комплектi з елементами крiплення</t>
  </si>
  <si>
    <t>Панель до кутової ванни RELAX 150 у комплектi з елементами крiплення</t>
  </si>
  <si>
    <t>Панель до кутової ванни INSPIRATION 140 у комплектi з елементами крiплення</t>
  </si>
  <si>
    <t>Панель до асимметричної ванни SPRING 160 у комплектi з елементами крiплення</t>
  </si>
  <si>
    <t>Панель до асимметричної ванни SPRING 170 у комплектi з елементами крiплення</t>
  </si>
  <si>
    <t>Панель до асимметричної ванни PROMISE 150 у комплектi з елементами крiплення</t>
  </si>
  <si>
    <t>Панель до асимметричної ванни PROMISE 170 у комплектi з елементами крiплення</t>
  </si>
  <si>
    <t>Панель до асимметричної ванни MIRRA 170 у комплектi з елементами крiплення</t>
  </si>
  <si>
    <t>Підголовник поліуретановий сірий Clarissa 25х20</t>
  </si>
  <si>
    <t>Ручка STANDARD (хром), 2 шт.</t>
  </si>
  <si>
    <t>Набір ніжок з елементами кріплення SNO для ванн</t>
  </si>
  <si>
    <t>Набір ніжок з елементами кріплення SN7 для ванн, 600х600</t>
  </si>
  <si>
    <t>Набір ніжок з елементами кріплення SN8 для ванн, 700х700</t>
  </si>
  <si>
    <t>Підголовник поліуретановий сірий COSMO 25х20</t>
  </si>
  <si>
    <t>XWP3340001</t>
  </si>
  <si>
    <t>XWP3350001</t>
  </si>
  <si>
    <t>XWP3360001</t>
  </si>
  <si>
    <t>XWP3370001</t>
  </si>
  <si>
    <t>XWA3370001</t>
  </si>
  <si>
    <t>XWA3371001</t>
  </si>
  <si>
    <t>K2601100U</t>
  </si>
  <si>
    <t>K8904200U</t>
  </si>
  <si>
    <t>L71955000</t>
  </si>
  <si>
    <t>L81960000</t>
  </si>
  <si>
    <t>L81950000</t>
  </si>
  <si>
    <t>L72945000</t>
  </si>
  <si>
    <t>L39000000</t>
  </si>
  <si>
    <t>L39003000</t>
  </si>
  <si>
    <t>L39004000</t>
  </si>
  <si>
    <t>PWP4480000</t>
  </si>
  <si>
    <t>Універсальна фронтальна панель UNI4 до прямокутних ванн 180 см у комплектi з елементами крiплення</t>
  </si>
  <si>
    <t xml:space="preserve">XWP354000N </t>
  </si>
  <si>
    <t>XWP355000N</t>
  </si>
  <si>
    <t>XWP356000N</t>
  </si>
  <si>
    <t>XWP357000N</t>
  </si>
  <si>
    <t>M1310000U</t>
  </si>
  <si>
    <t>IDOL Підвісний унітаз в комплекті з сидінням</t>
  </si>
  <si>
    <t>PRIMO Унітаз-компакт підлоговий, горизонтальный випуск, зливний бачок 3/6 л, нижній підвід води, сидіння з кришкою Duroplast  Soft Close</t>
  </si>
  <si>
    <t>MODO компакт підлоговий, косий випуск, зливний бачок 3/6 л, нижній підвід води, сидіння з кришкою Duroplast  Soft Close</t>
  </si>
  <si>
    <t>MODO компакт підлоговий, вертикальний випуск, зливний бачок 3/6 л, нижній підвід води, сидіння з кришкою Duroplast  Soft Close</t>
  </si>
  <si>
    <t>MODO компакт підлоговий, горизонтальний випуск, зливний бачок 3/6 л, нижній підвід води, сидіння з кришкою Duroplast  Soft Close</t>
  </si>
  <si>
    <t>FREJA</t>
  </si>
  <si>
    <t>FREJA Унітаз-компакт підлоговий, косий випуск, зливний бачок 3/6 л, нижній підвід, сидіння з кришкою поліпропілен</t>
  </si>
  <si>
    <t>FREJA Унітаз-компакт підлоговий, горизонтальний випуск, зливний бачок 3/6 л, нижній підвід, сидіння з кришкою  Duroplast</t>
  </si>
  <si>
    <t>FREJA Унітаз-компакт підлоговий, горизонтальний випуск, зливний бачок 3/6 л, нижній підвід, сидіння з кришкою  Duroplast Soft close</t>
  </si>
  <si>
    <t>FREJA П'єдестал</t>
  </si>
  <si>
    <t xml:space="preserve">FREJA Полуп'єдестал </t>
  </si>
  <si>
    <t>FREJA Умивальник  50</t>
  </si>
  <si>
    <t>FREJA Умивальник  55</t>
  </si>
  <si>
    <t>FREJA Умивальник  60</t>
  </si>
  <si>
    <t>FREJA Умивальник меблевий 65</t>
  </si>
  <si>
    <t>FREJA Умивальник меблевий 55</t>
  </si>
  <si>
    <t>FREJA Умивальник меблевий 45</t>
  </si>
  <si>
    <t>FREJA Умивальник  40</t>
  </si>
  <si>
    <t>FREJA Шафа під меблевий умивальник 65 см, бiлий глянець</t>
  </si>
  <si>
    <t>FREJA Шафа під меблевий умивальник 55 см, бiлий глянець</t>
  </si>
  <si>
    <t>FREJA Шафа під меблевий умивальник 45 см, бiлий глянець</t>
  </si>
  <si>
    <t>FREJA Шафа бокова висока, бiлий глянець</t>
  </si>
  <si>
    <t>RUNA Умивальник 50</t>
  </si>
  <si>
    <t>RUNA Умивальник 55</t>
  </si>
  <si>
    <t>RUNA Умивальник 60</t>
  </si>
  <si>
    <t>RUNA Умивальник меблевий  70</t>
  </si>
  <si>
    <t>RUNA Умивальник меблевий  60</t>
  </si>
  <si>
    <t>RUNA Умивальник меблевий  50</t>
  </si>
  <si>
    <t>RUNA Умивальник кутовий 35</t>
  </si>
  <si>
    <t xml:space="preserve">RUNA Полуп'єдестал </t>
  </si>
  <si>
    <t>RUNA П'єдестал</t>
  </si>
  <si>
    <t xml:space="preserve">RUNA Унітаз-компакт підлоговий, косий випуск, зливний бачок 3/6 л, нижній підвід, сидіння з кришкою Duroplast  </t>
  </si>
  <si>
    <t xml:space="preserve">RUNA Унітаз-компакт підлоговий, горизонтальний випуск, зливний бачок 3/6 л, нижній підвід, сидіння з кришкою Duroplast  </t>
  </si>
  <si>
    <t>RUNA Унітаз-компакт підлоговий, горизонтальний випуск, зливний бачок 3/6 л, нижній підвід, сидіння з кришкою Duroplast  Soft close</t>
  </si>
  <si>
    <t>RUNA Унітаз-компакт підлоговий, косий випуск, зливний бачок 3/6 л, нижній підвід, сидіння з кришкою Duroplast  Soft close</t>
  </si>
  <si>
    <t>RUNA Шафа під меблевий умивальник 70 см, венге/бiлий глянець</t>
  </si>
  <si>
    <t>RUNA Шафа під меблевий умивальник 60 см, венге/бiлий глянець</t>
  </si>
  <si>
    <t>RUNA Шафа під меблевий умивальник 50 см, венге/бiлий глянець</t>
  </si>
  <si>
    <t>RUNA Шафа бокова, висока, венге, бiлий глянець</t>
  </si>
  <si>
    <t>RUNA</t>
  </si>
  <si>
    <t>Примітки</t>
  </si>
  <si>
    <t>SOLO</t>
  </si>
  <si>
    <t>SOLO Умивальник 50</t>
  </si>
  <si>
    <t>SOLO Умивальник 60</t>
  </si>
  <si>
    <t>SOLO Умивальник меблевий 40</t>
  </si>
  <si>
    <t>SOLO Умивальник меблевий 50</t>
  </si>
  <si>
    <t xml:space="preserve">SOLO П"єдестал </t>
  </si>
  <si>
    <t>SOLO Унітаз-компакт підлоговий, горизонтальний випуск, зливний бачок 3/6 л, нижній підвід, сидіння з кришкою поліпропілен</t>
  </si>
  <si>
    <t>SOLO Унітаз-компакт підлоговий, косий випуск, зливний бачок 3/6 л, нижній підвід, сидіння з кришкою поліпропілен</t>
  </si>
  <si>
    <t>SOLO Комплект: умивальник меблевий 40см + шафа пiд умивальник, бiлий глянець</t>
  </si>
  <si>
    <t>SOLO Комплект: умивальник меблевий 50см + шафа пiд умивальник, бiлий глянець</t>
  </si>
  <si>
    <t>КУТОВІ ВАННИ</t>
  </si>
  <si>
    <t>АСИММЕТРИЧНІ ВАННИ</t>
  </si>
  <si>
    <t>ПРЯМОКУТНІ ВАННИ</t>
  </si>
  <si>
    <t>ПАНЕЛІ ДЛЯ ВАНН</t>
  </si>
  <si>
    <t>АКСЕССУАРИ ДЛЯ ВАНН</t>
  </si>
  <si>
    <t>MYSTERY</t>
  </si>
  <si>
    <t>SPRING</t>
  </si>
  <si>
    <t>PROMIS</t>
  </si>
  <si>
    <t>MIRRA</t>
  </si>
  <si>
    <t>DIUNA</t>
  </si>
  <si>
    <t>COMFORT</t>
  </si>
  <si>
    <t>SAGA</t>
  </si>
  <si>
    <t>SENSA</t>
  </si>
  <si>
    <t>PRIMO</t>
  </si>
  <si>
    <t>PEKORD</t>
  </si>
  <si>
    <t>IDOL Унітаз-компакт підлоговий, косий випуск, зливний бачок 3/6 л, нижній підвід, сидіння з кришкою поліпропілен</t>
  </si>
  <si>
    <t>IDOL Унітаз-компакт підлоговий, горизонтальний випуск, зливний бачок 3/6 л, нижній підвід, сидіння з кришкою поліпропілен</t>
  </si>
  <si>
    <t>IDOL Умивальник 50</t>
  </si>
  <si>
    <t>IDOL Умивальник 55</t>
  </si>
  <si>
    <t>IDOL Умивальник 60</t>
  </si>
  <si>
    <t>NOVA Умивальник меблевий  50</t>
  </si>
  <si>
    <t>NOVA Умивальник меблевий  55</t>
  </si>
  <si>
    <t>NOVA Умивальник меблевий  65</t>
  </si>
  <si>
    <t>NOVA Комплект: умивальник меблевий 50 см + шафа пiд умивальник, бiлий глянець</t>
  </si>
  <si>
    <t>NOVA Комплект: умивальник меблевий 55 см + шафа пiд умивальник, бiлий глянець</t>
  </si>
  <si>
    <t>NOVA Комплект: умивальник меблевий 6 5см + шафа пiд умивальник, бiлий глянець</t>
  </si>
  <si>
    <t xml:space="preserve">PRIMO унітаз-компакт підлоговий, горизонтальний випуск, зливний бачок 3/6 л, нижній підвід, сидіння з кришкою Duroplast </t>
  </si>
  <si>
    <t>Панель до асимметричної ванни MYSTERY 140 у комплектi з елементами крiплення</t>
  </si>
  <si>
    <t>Панель до асимметричної ванни MYSTERY 150 у комплектi з елементами крiплення</t>
  </si>
  <si>
    <t>XWP3850000</t>
  </si>
  <si>
    <t>XWP3860000</t>
  </si>
  <si>
    <t>XWP3870000</t>
  </si>
  <si>
    <t>XWA3740000</t>
  </si>
  <si>
    <t>XWA3741000</t>
  </si>
  <si>
    <t>XWA3751000</t>
  </si>
  <si>
    <t>PWA3740000</t>
  </si>
  <si>
    <t>PWA3750000</t>
  </si>
  <si>
    <t>IDOL</t>
  </si>
  <si>
    <t>MODO</t>
  </si>
  <si>
    <t>XWA3750000</t>
  </si>
  <si>
    <t>NOVA</t>
  </si>
  <si>
    <t>NOVA TOP</t>
  </si>
  <si>
    <t>XWP3540000</t>
  </si>
  <si>
    <t>XWP3550000</t>
  </si>
  <si>
    <t>XWP3560000</t>
  </si>
  <si>
    <t>XWP3570000</t>
  </si>
  <si>
    <t>S11064012</t>
  </si>
  <si>
    <t xml:space="preserve">Ніжки MO-N-NOG-0015 (2 шт.) </t>
  </si>
  <si>
    <t>2017
(без ПДВ), грн</t>
  </si>
  <si>
    <t>2017
 (з ПДВ), грн</t>
  </si>
  <si>
    <t>L79046000</t>
  </si>
  <si>
    <t>FREJA Premium, горизонтальний випуск, зливний бачок 3/6 л, нижній підвід, сидіння з кришкою Duroplast Soft-close</t>
  </si>
  <si>
    <t>L79047000</t>
  </si>
  <si>
    <t>FREJA Premium, косий випуск, зливний бачок 3/6 л, нижній підвід, сидіння з кришкою Duroplast Soft-close</t>
  </si>
  <si>
    <t>M1310002U</t>
  </si>
  <si>
    <t>IDOL Підвісний унітаз в комплекті з сидінням з кришкою Duroplast Soft Close</t>
  </si>
  <si>
    <t>Для продажу в будівельних гіпермаркетах</t>
  </si>
  <si>
    <t>XWA306000G</t>
  </si>
  <si>
    <t>XWA306100G</t>
  </si>
  <si>
    <t>XWA307000G</t>
  </si>
  <si>
    <t>XWA307100G</t>
  </si>
  <si>
    <t>XWP305000G</t>
  </si>
  <si>
    <t>XWP306000G</t>
  </si>
  <si>
    <t>XWP307000G</t>
  </si>
  <si>
    <t>XWP308000G</t>
  </si>
  <si>
    <t>XWP309000G</t>
  </si>
  <si>
    <t>OPAL Plus  без ніжок</t>
  </si>
  <si>
    <t>XWP135000N</t>
  </si>
  <si>
    <t>XWP136000N</t>
  </si>
  <si>
    <t>XWP137000N</t>
  </si>
  <si>
    <t>Артикул</t>
  </si>
  <si>
    <t>S110500000</t>
  </si>
  <si>
    <t>Комплект скрытого крепления для сантехнического компакта КТУ - 1</t>
  </si>
  <si>
    <t>S110162230</t>
  </si>
  <si>
    <t>для компактов Runa L89201000, L89200000 (дюропласт, мет.крепления)</t>
  </si>
  <si>
    <t>S110163240</t>
  </si>
  <si>
    <t>для компактов Runa L8920800, L89207000 и компактов Modo L39000000, L39003000, L39004000 (дюропласт, Click2Clean, soft-close)</t>
  </si>
  <si>
    <t>S110142110</t>
  </si>
  <si>
    <t>для компактов Freja L79201000 (полипропилен, мет.крепления)</t>
  </si>
  <si>
    <t>S110163310</t>
  </si>
  <si>
    <t>S110192130</t>
  </si>
  <si>
    <t>для компактов Idol (полипропилен, мет.крепления)</t>
  </si>
  <si>
    <t>для компактов Solo (полипропилен, мет.крепления)</t>
  </si>
  <si>
    <t>L84000000</t>
  </si>
  <si>
    <t>L83200000</t>
  </si>
  <si>
    <t>L83202000</t>
  </si>
  <si>
    <t>L74000000</t>
  </si>
  <si>
    <t>L73202000</t>
  </si>
  <si>
    <t>L73200000</t>
  </si>
  <si>
    <t>L7400000U</t>
  </si>
  <si>
    <t>L7320000U</t>
  </si>
  <si>
    <t>L7320100U</t>
  </si>
  <si>
    <t>M1400800U</t>
  </si>
  <si>
    <t>M13202000</t>
  </si>
  <si>
    <t>7401400U</t>
  </si>
  <si>
    <t>7320200U</t>
  </si>
  <si>
    <t>K8400900U</t>
  </si>
  <si>
    <t>K8320200U</t>
  </si>
  <si>
    <t>L34001000</t>
  </si>
  <si>
    <t>K84009001</t>
  </si>
  <si>
    <t>K8320300U</t>
  </si>
  <si>
    <t>K8320400U</t>
  </si>
  <si>
    <t>Діє з 01.07.2017</t>
  </si>
  <si>
    <t>для компактов Freja Premium, Primo Premium  (дюропласт, Click2Clean, soft-close)</t>
  </si>
  <si>
    <t>S110162380</t>
  </si>
  <si>
    <t>S110163370</t>
  </si>
  <si>
    <t>M1401900U</t>
  </si>
  <si>
    <t>L34203000</t>
  </si>
  <si>
    <t>Новый артикул (без дефиса) 19.12.2017</t>
  </si>
  <si>
    <t>YS110501000</t>
  </si>
  <si>
    <t>SPRING Ванна акрилова асимметрична 160x100 см, права, в комплекті з сифоном Geberit 150.520.21.1, біла</t>
  </si>
  <si>
    <t>SPRING Ванна акрилова асимметрична 160x100 см, ліва, в комплекті з сифоном Geberit 150.520.21.1, біла</t>
  </si>
  <si>
    <t>SPRING Ванна акрилова асимметрична 170x100 см, права, в комплекті  з сифоном Geberit 150.520.21.1, біла</t>
  </si>
  <si>
    <t>SPRING Ванна акрилова асимметрична 170x100 см, ліва, в комплекті з сифоном Geberit 150.520.21.1, біла</t>
  </si>
  <si>
    <t>COMFORT Ванна акрилова прямокутна 150x75 в комплекті з сифоном Geberit 150.520.21.1, біла</t>
  </si>
  <si>
    <t>COMFORT Ванна акрилова прямокутна 160x75 в комплекті з сифоном Geberit 150.520.21.1, біла</t>
  </si>
  <si>
    <t>COMFORT Ванна акрилова прямокутна 170x75 в комплекті з сифоном Geberit 150.520.21.1, біла</t>
  </si>
  <si>
    <t>COMFORT Ванна акрилова прямокутна 180x80 в комплекті з сифоном Geberit 150.520.21.1, біла</t>
  </si>
  <si>
    <t>COMFORT Ванна акрилова прямокутна 190x90  в комплекті з сифоном Geberit 150.520.21.1, біла</t>
  </si>
  <si>
    <t>MAGNUM Ванна акрилова кутова  155х155 см у комплектi з нiжками та елементами крiплення, біла</t>
  </si>
  <si>
    <t>RELAX Ванна акрилова кутова 150х150 см у комплектi з нiжками та елементами крiплення, біла</t>
  </si>
  <si>
    <t>INSPIRATION  Ванна акрилова кутова 140х140 см у комплектi з нiжками та елементами крiплення, біла</t>
  </si>
  <si>
    <t>SPRING Ванна акрилова асимметрична  160х100 см, права, у комплектi з нiжками та елементами крiплення, біла</t>
  </si>
  <si>
    <t>SPRING Ванна акрилова асимметрична  160х100 см, ліва, у комплектi з нiжками та елементами крiплення, біла</t>
  </si>
  <si>
    <t>SPRING Ванна акрилова асимметрична  170х100 см, права, у комплектi з нiжками та елементами крiплення, біла</t>
  </si>
  <si>
    <t>SPRING Ванна акрилова асимметрична  170х100 см, ліва, у комплектi з нiжками та елементами крiплення, біла</t>
  </si>
  <si>
    <t>PROMISE Ванна акрилова асимметрична  150х100 см, права, у комплектi з нiжками та елементами крiплення, біла</t>
  </si>
  <si>
    <t>PROMISE Ванна акрилова асимметрична  150х100 см, ліва, у комплектi з нiжками та елементами крiплення, біла</t>
  </si>
  <si>
    <t>PROMISE Ванна акрилова асимметрична  170х110 см, права, у комплектi з нiжками та елементами крiплення, біла</t>
  </si>
  <si>
    <t>PROMISE Ванна акрилова асимметрична 170х110 см, ліва, у комплектi з нiжками та елементами крiплення, біла</t>
  </si>
  <si>
    <t>MYSTERY Ванна акрилова асимметрична  140х90 см, права, у комплектi з нiжками та елементами крiплення, біла</t>
  </si>
  <si>
    <t xml:space="preserve"> MYSTERY Ванна акрилова асимметрична 140х90 см, ліва, у комплектi з нiжками та елементами крiплення, біла</t>
  </si>
  <si>
    <t>MYSTERY Ванна акрилова асимметрична  150х95 см, права, у комплектi з нiжками та елементами крiплення, біла</t>
  </si>
  <si>
    <t>MYSTERY Ванна акрилова асимметрична  150х95 см, ліва, у комплектi з нiжками та елементами крiплення, біла</t>
  </si>
  <si>
    <t>COMFORT Ванна акрилова прямокутна 150х75 см у комплектi з нiжками та елементами крiплення, біла</t>
  </si>
  <si>
    <t>COMFORT Ванна акрилова прямокутна  160х75 см у комплектi з нiжками та елементами крiплення, біла</t>
  </si>
  <si>
    <t>COMFORT Ванна акрилова прямокутна  170х75 см у комплектi з нiжками та елементами крiплення, біла</t>
  </si>
  <si>
    <t>COMFORT Ванна акрилова прямокутна  180х80 см у комплектi з нiжками та елементами крiплення, біла</t>
  </si>
  <si>
    <t>COMFORT Ванна акрилова прямокутна  190х90 см у комплектi з нiжками та елементами крiплення, біла</t>
  </si>
  <si>
    <t>MIRRA Ванна акрилова прямокутна  140х70 см у комплектi з нiжками та елементами крiплення, біла</t>
  </si>
  <si>
    <t>MIRRA Ванна акрилова прямокутна  150х75 см у комплектi з нiжками та елементами крiплення, біла</t>
  </si>
  <si>
    <t>MIRRA Ванна акрилова прямокутна 160х75 см у комплектi з нiжками та елементами крiплення, біла</t>
  </si>
  <si>
    <t>MIRRA Ванна акрилова прямокутна  170х80 см у комплектi з нiжками та елементами крiплення, біла</t>
  </si>
  <si>
    <t>MIRRA Ванна акрилова асимметрична  170х110 см, права, у комплектi з нiжками та елементами крiплення, біла</t>
  </si>
  <si>
    <t>MIRRA Ванна акрилова асимметрична  170х110 см, ліва, у комплектi з нiжками та елементами крiплення, біла</t>
  </si>
  <si>
    <t>MIRRA Ванна акрилова прямокутна  140х70 см у комплектi з нiжками, елементами крiплення та підголовником, біла</t>
  </si>
  <si>
    <t>MIRRA Ванна акрилова прямокутна  150х75 см у комплектi з нiжками, елементами крiплення та підголовником, біла</t>
  </si>
  <si>
    <t>MIRRA Ванна акрилова прямокутна  160х75 см у комплектi з нiжками, елементами крiплення та підголовником, біла</t>
  </si>
  <si>
    <t xml:space="preserve"> MIRRA Ванна акрилова прямокутна 170х80 см у комплектi з нiжками, елементами крiплення та підголовником, біла</t>
  </si>
  <si>
    <t>MIRRA Ванна акрилова асимметрична  170х110 см, права, у комплектi з нiжками, елементами крiплення та підголовником, біла</t>
  </si>
  <si>
    <t>MIRRA Ванна акрилова асимметрична 170х110 см, ліва, у комплектi з нiжками, елементами крiплення та підголовником, біла</t>
  </si>
  <si>
    <t>DIUNA Ванна акрилова прямокутна  120х70 см у комплектi з нiжками та елементами крiплення, біла</t>
  </si>
  <si>
    <t>DIUNA Ванна акрилова прямокутна  150х70 см у комплектi з нiжками та елементами крiплення, біла</t>
  </si>
  <si>
    <t>DIUNA Ванна акрилова прямокутна 170х70 см у комплектi з нiжками та елементами крiплення, біла</t>
  </si>
  <si>
    <t>DIUNA Ванна акрилова прямокутна  180х80 см у комплектi з нiжками та елементами крiплення, біла</t>
  </si>
  <si>
    <t>OPAL Plus Ванна акрилова прямокутна  150х70 см, біла</t>
  </si>
  <si>
    <t>OPAL Plus Ванна акрилова прямокутна  160х70 см, біла</t>
  </si>
  <si>
    <t>OPAL Plus Ванна акрилова прямокутна  170х70 см, біла</t>
  </si>
  <si>
    <t>SENSA Ванна акрилова прямокутна  140x70 см, біла</t>
  </si>
  <si>
    <t>SENSA Ванна акрилова прямокутна  150x70 см, біла</t>
  </si>
  <si>
    <t>SENSA Ванна акрилова прямокутна  160x70 см, біла</t>
  </si>
  <si>
    <t>SENSA Ванна акрилова прямокутна 170x70 см, біла</t>
  </si>
  <si>
    <t>SENSA Ванна акрилова прямокутна  140x70 см у комплектi з  ніжками та елементами крiплення, біла</t>
  </si>
  <si>
    <t>SENSA Ванна акрилова прямокутна  150x70 см у комплектi з ніжками та  елементами крiплення, біла</t>
  </si>
  <si>
    <t>SENSA Ванна акрилова прямокутна  160x70 см у комплектi з  ніжками та елементами крiплення, біла</t>
  </si>
  <si>
    <t>SENSA Ванна акрилова прямокутна  170x70 см у комплектi з  ніжками та елементами крiплення, біла</t>
  </si>
  <si>
    <t>SAGA Ванна акрилова прямокутна  150х75 см у комплектi з нiжками та елементами крiплення, біла</t>
  </si>
  <si>
    <t>SAGA Ванна акрилова прямокутна  160х75 см у комплектi з нiжками та елементами крiплення, біла</t>
  </si>
  <si>
    <t>SAGA Ванна акрилова прямокутна  170х80 см у комплектi з нiжками та елементами крiплення, біла</t>
  </si>
  <si>
    <t>PRIMO Ванна акрилова прямокутна 150х70 см у комплектi з нiжками та елементами крiплення, біла</t>
  </si>
  <si>
    <t>PRIMO Ванна акрилова прямокутна  160х70 см у комплектi з нiжками та елементами крiплення, біла</t>
  </si>
  <si>
    <t>PRIMO Ванна акрилова прямокутна  170х70 см у комплектi з нiжками та елементами крiплення, біла</t>
  </si>
  <si>
    <t>REKORD Ванна акрилова прямокутна  150х70 см у комплектi з нiжками та елементами крiплення, біла</t>
  </si>
  <si>
    <t>REKORD Ванна акрилова прямокутна  160х70 см у комплектi з нiжками та елементами крiплення, біла</t>
  </si>
  <si>
    <t>REKORD Ванна акрилова прямокутна  170х75 см у комплектi з нiжками та елементами крiплення, біла</t>
  </si>
  <si>
    <t>До розпродажу складу</t>
  </si>
  <si>
    <t>Діє з 01.03.2018</t>
  </si>
  <si>
    <t>2018
(без ПДВ), грн</t>
  </si>
  <si>
    <t>2018
 (з ПДВ), грн</t>
  </si>
  <si>
    <t>Діє з 01.04.2018</t>
  </si>
  <si>
    <t>Прейкурант цін KOLO 2018</t>
  </si>
  <si>
    <t>%</t>
  </si>
  <si>
    <t>для компактов Freja L79200000 и Primo K8900800U (дюропласт, мет.крепления)</t>
  </si>
  <si>
    <t>для компактов Freja L79211000  и Primo K8904200U (дюропласт, Click2Clean, soft-close)</t>
  </si>
  <si>
    <t>только для строительных гипермаркетов</t>
  </si>
  <si>
    <t>Комплект кріплень до унітазів</t>
  </si>
  <si>
    <t>Сидіння до унітазу LOTUS  metal</t>
  </si>
  <si>
    <t>Сидіння до унітазу  LOTUS plus</t>
  </si>
  <si>
    <t>Сидіння до унітазу  СУ 79 металл</t>
  </si>
  <si>
    <t>Сидіння до унітазу  SD 16m095</t>
  </si>
  <si>
    <t xml:space="preserve">Сидіння до унітазу SDU 26 met </t>
  </si>
  <si>
    <t xml:space="preserve">Сидіння до унітазу SDU 36 soft-close </t>
  </si>
  <si>
    <t>Сидіння до унітазу "СУ-1M"</t>
  </si>
  <si>
    <t>Сидіння до унітазу СУ 78.11.00</t>
  </si>
  <si>
    <t>Runa Керамічний бачок з кришкою</t>
  </si>
  <si>
    <t>Idol Керамічний бачок з кришкою</t>
  </si>
  <si>
    <t>Solo Керамічний бачок з кришкою</t>
  </si>
  <si>
    <t>Primo Керамічний бачок з кришкою</t>
  </si>
  <si>
    <t>Primo Premium Керамічний бачок з кришкою</t>
  </si>
  <si>
    <t>Modo Керамічний бачок з кришкою</t>
  </si>
  <si>
    <t>Runa Чаша унітазу горизонтальний випуск</t>
  </si>
  <si>
    <t>Freja Чаша унітазу горизонтальний випуск</t>
  </si>
  <si>
    <t>Idol Чаша унітазу горизонтальний випуск</t>
  </si>
  <si>
    <t>Solo Чаша унітазу горизонтальний випуск</t>
  </si>
  <si>
    <t>Primo Чаша унітазу горизонтальний випуск</t>
  </si>
  <si>
    <t>Freja Керамічний бачок з кришкою класичний</t>
  </si>
  <si>
    <t>Freja Premium Керамічний бачок з кришкою класичний</t>
  </si>
  <si>
    <t>Runa Чаша унітазу косий випуск</t>
  </si>
  <si>
    <t>Freja Чаша унітазу косий випуск</t>
  </si>
  <si>
    <t>Idol Чаша унітазу косий випуск</t>
  </si>
  <si>
    <t>Solo Чаша унітазу косий випуск</t>
  </si>
  <si>
    <t>Freja Premium Чаша унітазу горизонтальний випуск з комплектом прихованого кріплення</t>
  </si>
  <si>
    <t>Freja Premium Чаша унітазу косий випуск з комплектом прихованого кріплення</t>
  </si>
  <si>
    <t>Primo Premium Чаша унітазу горизонтальний випуск  з комплектом прихованого кріплення</t>
  </si>
  <si>
    <t>Primo Premium Чаша унітазу косий випуск з комплектом прихованого кріплення</t>
  </si>
  <si>
    <t>Modo Чаша унітазу вертикальний випуск</t>
  </si>
  <si>
    <t>для компакта Runa и Modo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</si>
</sst>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3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38"/>
    </font>
    <font>
      <b/>
      <sz val="10"/>
      <name val="Arial"/>
      <family val="2"/>
      <charset val="204"/>
    </font>
    <font>
      <sz val="10"/>
      <name val="Tahoma"/>
      <family val="2"/>
      <charset val="238"/>
    </font>
    <font>
      <sz val="10"/>
      <name val="Arial"/>
      <family val="2"/>
      <charset val="204"/>
    </font>
    <font>
      <sz val="10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10"/>
      <color rgb="FFFF0000"/>
      <name val="Tahoma"/>
      <family val="2"/>
      <charset val="238"/>
    </font>
    <font>
      <sz val="10"/>
      <name val="Arial Cyr"/>
      <charset val="204"/>
    </font>
    <font>
      <sz val="10"/>
      <color rgb="FFFF0000"/>
      <name val="Arial Cyr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charset val="204"/>
    </font>
    <font>
      <b/>
      <sz val="10"/>
      <color rgb="FFFF0000"/>
      <name val="Tahoma"/>
      <family val="2"/>
      <charset val="204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9" fillId="0" borderId="0"/>
    <xf numFmtId="0" fontId="10" fillId="0" borderId="0"/>
    <xf numFmtId="0" fontId="8" fillId="0" borderId="0"/>
    <xf numFmtId="0" fontId="12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1" applyFont="1" applyFill="1"/>
    <xf numFmtId="0" fontId="0" fillId="0" borderId="0" xfId="0" applyBorder="1"/>
    <xf numFmtId="0" fontId="8" fillId="0" borderId="0" xfId="3"/>
    <xf numFmtId="0" fontId="0" fillId="0" borderId="0" xfId="5" applyFont="1" applyFill="1"/>
    <xf numFmtId="1" fontId="0" fillId="4" borderId="14" xfId="1" applyNumberFormat="1" applyFont="1" applyFill="1" applyBorder="1"/>
    <xf numFmtId="0" fontId="14" fillId="0" borderId="1" xfId="1" applyFont="1" applyFill="1" applyBorder="1"/>
    <xf numFmtId="1" fontId="14" fillId="0" borderId="1" xfId="1" applyNumberFormat="1" applyFont="1" applyFill="1" applyBorder="1"/>
    <xf numFmtId="0" fontId="14" fillId="3" borderId="1" xfId="1" applyFont="1" applyFill="1" applyBorder="1"/>
    <xf numFmtId="1" fontId="14" fillId="3" borderId="1" xfId="1" applyNumberFormat="1" applyFont="1" applyFill="1" applyBorder="1" applyAlignment="1">
      <alignment wrapText="1"/>
    </xf>
    <xf numFmtId="1" fontId="14" fillId="3" borderId="1" xfId="1" applyNumberFormat="1" applyFont="1" applyFill="1" applyBorder="1" applyAlignment="1"/>
    <xf numFmtId="1" fontId="14" fillId="3" borderId="12" xfId="1" applyNumberFormat="1" applyFont="1" applyFill="1" applyBorder="1" applyAlignment="1"/>
    <xf numFmtId="0" fontId="14" fillId="0" borderId="0" xfId="0" applyFont="1"/>
    <xf numFmtId="0" fontId="14" fillId="0" borderId="0" xfId="0" applyFont="1" applyBorder="1"/>
    <xf numFmtId="49" fontId="17" fillId="2" borderId="5" xfId="1" applyNumberFormat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1" fontId="14" fillId="3" borderId="4" xfId="1" applyNumberFormat="1" applyFont="1" applyFill="1" applyBorder="1" applyAlignment="1"/>
    <xf numFmtId="0" fontId="14" fillId="3" borderId="4" xfId="1" applyFont="1" applyFill="1" applyBorder="1"/>
    <xf numFmtId="0" fontId="14" fillId="3" borderId="1" xfId="1" applyFont="1" applyFill="1" applyBorder="1" applyAlignment="1">
      <alignment wrapText="1"/>
    </xf>
    <xf numFmtId="0" fontId="14" fillId="3" borderId="1" xfId="5" applyFont="1" applyFill="1" applyBorder="1"/>
    <xf numFmtId="1" fontId="14" fillId="3" borderId="4" xfId="1" applyNumberFormat="1" applyFont="1" applyFill="1" applyBorder="1"/>
    <xf numFmtId="0" fontId="20" fillId="0" borderId="9" xfId="0" applyFont="1" applyBorder="1" applyAlignment="1"/>
    <xf numFmtId="0" fontId="14" fillId="0" borderId="1" xfId="1" applyFont="1" applyFill="1" applyBorder="1" applyAlignment="1">
      <alignment wrapText="1"/>
    </xf>
    <xf numFmtId="0" fontId="14" fillId="0" borderId="4" xfId="1" applyFont="1" applyFill="1" applyBorder="1" applyAlignment="1">
      <alignment wrapText="1"/>
    </xf>
    <xf numFmtId="1" fontId="6" fillId="4" borderId="14" xfId="1" applyNumberFormat="1" applyFont="1" applyFill="1" applyBorder="1" applyAlignment="1"/>
    <xf numFmtId="1" fontId="14" fillId="3" borderId="12" xfId="1" applyNumberFormat="1" applyFont="1" applyFill="1" applyBorder="1" applyAlignment="1">
      <alignment wrapText="1"/>
    </xf>
    <xf numFmtId="1" fontId="6" fillId="4" borderId="7" xfId="1" applyNumberFormat="1" applyFont="1" applyFill="1" applyBorder="1" applyAlignment="1"/>
    <xf numFmtId="1" fontId="0" fillId="4" borderId="7" xfId="1" applyNumberFormat="1" applyFont="1" applyFill="1" applyBorder="1"/>
    <xf numFmtId="0" fontId="14" fillId="0" borderId="9" xfId="1" applyFont="1" applyFill="1" applyBorder="1"/>
    <xf numFmtId="0" fontId="20" fillId="0" borderId="11" xfId="0" applyFont="1" applyBorder="1" applyAlignment="1"/>
    <xf numFmtId="0" fontId="15" fillId="0" borderId="2" xfId="5" applyNumberFormat="1" applyFont="1" applyFill="1" applyBorder="1" applyAlignment="1">
      <alignment horizontal="center" vertical="center" wrapText="1"/>
    </xf>
    <xf numFmtId="0" fontId="16" fillId="0" borderId="3" xfId="5" applyNumberFormat="1" applyFont="1" applyFill="1" applyBorder="1" applyAlignment="1">
      <alignment horizontal="center" vertical="center" wrapText="1"/>
    </xf>
    <xf numFmtId="0" fontId="14" fillId="0" borderId="0" xfId="3" applyFont="1"/>
    <xf numFmtId="49" fontId="17" fillId="2" borderId="5" xfId="5" applyNumberFormat="1" applyFont="1" applyFill="1" applyBorder="1" applyAlignment="1">
      <alignment horizontal="center" vertical="center"/>
    </xf>
    <xf numFmtId="0" fontId="17" fillId="2" borderId="6" xfId="5" applyFont="1" applyFill="1" applyBorder="1" applyAlignment="1">
      <alignment horizontal="center" vertical="center" wrapText="1"/>
    </xf>
    <xf numFmtId="0" fontId="14" fillId="0" borderId="0" xfId="5" applyFont="1" applyFill="1"/>
    <xf numFmtId="0" fontId="14" fillId="0" borderId="9" xfId="5" applyFont="1" applyFill="1" applyBorder="1"/>
    <xf numFmtId="1" fontId="14" fillId="0" borderId="1" xfId="5" applyNumberFormat="1" applyFont="1" applyFill="1" applyBorder="1"/>
    <xf numFmtId="0" fontId="14" fillId="0" borderId="13" xfId="5" applyFont="1" applyFill="1" applyBorder="1"/>
    <xf numFmtId="0" fontId="14" fillId="0" borderId="9" xfId="5" applyFont="1" applyFill="1" applyBorder="1" applyAlignment="1">
      <alignment vertical="top" wrapText="1"/>
    </xf>
    <xf numFmtId="0" fontId="14" fillId="3" borderId="9" xfId="5" applyFont="1" applyFill="1" applyBorder="1" applyAlignment="1">
      <alignment vertical="top" wrapText="1"/>
    </xf>
    <xf numFmtId="0" fontId="14" fillId="3" borderId="9" xfId="5" applyFont="1" applyFill="1" applyBorder="1"/>
    <xf numFmtId="0" fontId="21" fillId="0" borderId="13" xfId="5" applyFont="1" applyFill="1" applyBorder="1"/>
    <xf numFmtId="0" fontId="19" fillId="0" borderId="13" xfId="5" applyFont="1" applyFill="1" applyBorder="1"/>
    <xf numFmtId="0" fontId="14" fillId="0" borderId="13" xfId="3" applyFont="1" applyBorder="1"/>
    <xf numFmtId="0" fontId="14" fillId="0" borderId="1" xfId="5" applyFont="1" applyFill="1" applyBorder="1" applyAlignment="1">
      <alignment horizontal="left"/>
    </xf>
    <xf numFmtId="0" fontId="14" fillId="3" borderId="13" xfId="5" applyFont="1" applyFill="1" applyBorder="1" applyAlignment="1"/>
    <xf numFmtId="1" fontId="22" fillId="0" borderId="0" xfId="3" applyNumberFormat="1" applyFont="1" applyBorder="1" applyAlignment="1"/>
    <xf numFmtId="0" fontId="14" fillId="3" borderId="13" xfId="5" applyFont="1" applyFill="1" applyBorder="1" applyAlignment="1">
      <alignment vertical="top"/>
    </xf>
    <xf numFmtId="0" fontId="14" fillId="0" borderId="9" xfId="3" applyFont="1" applyBorder="1" applyAlignment="1">
      <alignment vertical="center"/>
    </xf>
    <xf numFmtId="0" fontId="14" fillId="0" borderId="20" xfId="5" applyFont="1" applyFill="1" applyBorder="1"/>
    <xf numFmtId="1" fontId="14" fillId="0" borderId="12" xfId="5" applyNumberFormat="1" applyFont="1" applyFill="1" applyBorder="1"/>
    <xf numFmtId="0" fontId="14" fillId="0" borderId="21" xfId="5" applyFont="1" applyFill="1" applyBorder="1"/>
    <xf numFmtId="0" fontId="14" fillId="0" borderId="11" xfId="5" applyFont="1" applyFill="1" applyBorder="1"/>
    <xf numFmtId="1" fontId="14" fillId="0" borderId="4" xfId="5" applyNumberFormat="1" applyFont="1" applyFill="1" applyBorder="1"/>
    <xf numFmtId="0" fontId="14" fillId="0" borderId="18" xfId="5" applyFont="1" applyFill="1" applyBorder="1"/>
    <xf numFmtId="1" fontId="15" fillId="4" borderId="14" xfId="5" applyNumberFormat="1" applyFont="1" applyFill="1" applyBorder="1"/>
    <xf numFmtId="0" fontId="15" fillId="0" borderId="0" xfId="5" applyFont="1" applyFill="1"/>
    <xf numFmtId="0" fontId="6" fillId="0" borderId="0" xfId="5" applyFont="1" applyFill="1"/>
    <xf numFmtId="0" fontId="8" fillId="0" borderId="0" xfId="5" applyFont="1" applyFill="1"/>
    <xf numFmtId="0" fontId="6" fillId="4" borderId="0" xfId="5" applyFont="1" applyFill="1"/>
    <xf numFmtId="0" fontId="14" fillId="0" borderId="0" xfId="3" applyFont="1" applyFill="1"/>
    <xf numFmtId="0" fontId="8" fillId="0" borderId="0" xfId="3" applyFill="1"/>
    <xf numFmtId="1" fontId="24" fillId="5" borderId="14" xfId="5" applyNumberFormat="1" applyFont="1" applyFill="1" applyBorder="1"/>
    <xf numFmtId="0" fontId="24" fillId="0" borderId="0" xfId="5" applyFont="1" applyFill="1"/>
    <xf numFmtId="0" fontId="25" fillId="0" borderId="0" xfId="5" applyFont="1" applyFill="1"/>
    <xf numFmtId="0" fontId="24" fillId="5" borderId="17" xfId="5" applyFont="1" applyFill="1" applyBorder="1"/>
    <xf numFmtId="0" fontId="24" fillId="5" borderId="13" xfId="5" applyFont="1" applyFill="1" applyBorder="1"/>
    <xf numFmtId="0" fontId="15" fillId="4" borderId="17" xfId="5" applyFont="1" applyFill="1" applyBorder="1"/>
    <xf numFmtId="0" fontId="15" fillId="4" borderId="13" xfId="5" applyFont="1" applyFill="1" applyBorder="1"/>
    <xf numFmtId="0" fontId="14" fillId="0" borderId="10" xfId="5" applyFont="1" applyFill="1" applyBorder="1"/>
    <xf numFmtId="1" fontId="24" fillId="5" borderId="7" xfId="5" applyNumberFormat="1" applyFont="1" applyFill="1" applyBorder="1"/>
    <xf numFmtId="0" fontId="17" fillId="2" borderId="5" xfId="1" applyFont="1" applyFill="1" applyBorder="1" applyAlignment="1">
      <alignment horizontal="center" vertical="center" wrapText="1"/>
    </xf>
    <xf numFmtId="0" fontId="14" fillId="3" borderId="9" xfId="1" applyFont="1" applyFill="1" applyBorder="1"/>
    <xf numFmtId="0" fontId="14" fillId="0" borderId="9" xfId="1" applyFont="1" applyFill="1" applyBorder="1" applyAlignment="1">
      <alignment vertical="top" wrapText="1"/>
    </xf>
    <xf numFmtId="0" fontId="14" fillId="3" borderId="9" xfId="1" applyFont="1" applyFill="1" applyBorder="1" applyAlignment="1">
      <alignment vertical="top" wrapText="1"/>
    </xf>
    <xf numFmtId="0" fontId="14" fillId="3" borderId="9" xfId="1" applyFont="1" applyFill="1" applyBorder="1" applyAlignment="1"/>
    <xf numFmtId="0" fontId="14" fillId="3" borderId="9" xfId="1" quotePrefix="1" applyFont="1" applyFill="1" applyBorder="1" applyAlignment="1">
      <alignment horizontal="left"/>
    </xf>
    <xf numFmtId="0" fontId="14" fillId="3" borderId="17" xfId="1" quotePrefix="1" applyFont="1" applyFill="1" applyBorder="1" applyAlignment="1">
      <alignment horizontal="left"/>
    </xf>
    <xf numFmtId="0" fontId="14" fillId="3" borderId="20" xfId="1" quotePrefix="1" applyFont="1" applyFill="1" applyBorder="1" applyAlignment="1">
      <alignment horizontal="left"/>
    </xf>
    <xf numFmtId="0" fontId="8" fillId="4" borderId="17" xfId="1" quotePrefix="1" applyFont="1" applyFill="1" applyBorder="1" applyAlignment="1">
      <alignment horizontal="left"/>
    </xf>
    <xf numFmtId="0" fontId="7" fillId="4" borderId="13" xfId="1" applyFont="1" applyFill="1" applyBorder="1"/>
    <xf numFmtId="0" fontId="14" fillId="3" borderId="11" xfId="1" applyFont="1" applyFill="1" applyBorder="1" applyAlignment="1"/>
    <xf numFmtId="0" fontId="14" fillId="3" borderId="11" xfId="1" applyFont="1" applyFill="1" applyBorder="1"/>
    <xf numFmtId="0" fontId="14" fillId="0" borderId="9" xfId="0" quotePrefix="1" applyFont="1" applyBorder="1" applyAlignment="1">
      <alignment horizontal="left"/>
    </xf>
    <xf numFmtId="0" fontId="8" fillId="4" borderId="23" xfId="1" quotePrefix="1" applyFont="1" applyFill="1" applyBorder="1" applyAlignment="1">
      <alignment horizontal="left"/>
    </xf>
    <xf numFmtId="0" fontId="7" fillId="4" borderId="18" xfId="1" applyFont="1" applyFill="1" applyBorder="1"/>
    <xf numFmtId="0" fontId="14" fillId="0" borderId="11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7" fillId="0" borderId="13" xfId="1" applyFont="1" applyFill="1" applyBorder="1"/>
    <xf numFmtId="0" fontId="11" fillId="0" borderId="13" xfId="1" applyFont="1" applyFill="1" applyBorder="1"/>
    <xf numFmtId="0" fontId="13" fillId="0" borderId="18" xfId="4" applyFont="1" applyBorder="1" applyAlignment="1">
      <alignment horizontal="center" vertical="center" wrapText="1"/>
    </xf>
    <xf numFmtId="0" fontId="7" fillId="0" borderId="21" xfId="1" applyFont="1" applyFill="1" applyBorder="1"/>
    <xf numFmtId="0" fontId="14" fillId="0" borderId="11" xfId="1" applyFont="1" applyFill="1" applyBorder="1"/>
    <xf numFmtId="1" fontId="14" fillId="0" borderId="4" xfId="1" applyNumberFormat="1" applyFont="1" applyFill="1" applyBorder="1"/>
    <xf numFmtId="0" fontId="7" fillId="0" borderId="18" xfId="1" applyFont="1" applyFill="1" applyBorder="1"/>
    <xf numFmtId="0" fontId="14" fillId="0" borderId="18" xfId="1" applyFont="1" applyFill="1" applyBorder="1"/>
    <xf numFmtId="0" fontId="14" fillId="0" borderId="13" xfId="1" applyFont="1" applyFill="1" applyBorder="1"/>
    <xf numFmtId="0" fontId="18" fillId="0" borderId="13" xfId="1" applyFont="1" applyFill="1" applyBorder="1"/>
    <xf numFmtId="0" fontId="14" fillId="0" borderId="21" xfId="1" applyFont="1" applyFill="1" applyBorder="1"/>
    <xf numFmtId="1" fontId="0" fillId="4" borderId="25" xfId="1" applyNumberFormat="1" applyFont="1" applyFill="1" applyBorder="1"/>
    <xf numFmtId="0" fontId="18" fillId="0" borderId="18" xfId="1" applyFont="1" applyFill="1" applyBorder="1"/>
    <xf numFmtId="0" fontId="15" fillId="0" borderId="26" xfId="1" applyNumberFormat="1" applyFont="1" applyFill="1" applyBorder="1" applyAlignment="1">
      <alignment horizontal="center" vertical="center" wrapText="1"/>
    </xf>
    <xf numFmtId="0" fontId="16" fillId="0" borderId="8" xfId="1" applyNumberFormat="1" applyFont="1" applyFill="1" applyBorder="1" applyAlignment="1">
      <alignment horizontal="center" vertical="center" wrapText="1"/>
    </xf>
    <xf numFmtId="2" fontId="24" fillId="5" borderId="14" xfId="5" applyNumberFormat="1" applyFont="1" applyFill="1" applyBorder="1"/>
    <xf numFmtId="2" fontId="15" fillId="4" borderId="14" xfId="5" applyNumberFormat="1" applyFont="1" applyFill="1" applyBorder="1"/>
    <xf numFmtId="1" fontId="14" fillId="0" borderId="28" xfId="5" applyNumberFormat="1" applyFont="1" applyFill="1" applyBorder="1"/>
    <xf numFmtId="2" fontId="15" fillId="4" borderId="7" xfId="5" applyNumberFormat="1" applyFont="1" applyFill="1" applyBorder="1"/>
    <xf numFmtId="0" fontId="27" fillId="0" borderId="1" xfId="0" applyFont="1" applyBorder="1"/>
    <xf numFmtId="0" fontId="26" fillId="0" borderId="0" xfId="0" applyFont="1" applyBorder="1" applyAlignment="1">
      <alignment horizontal="center" vertical="center" wrapText="1"/>
    </xf>
    <xf numFmtId="0" fontId="17" fillId="2" borderId="27" xfId="1" applyFont="1" applyFill="1" applyBorder="1" applyAlignment="1">
      <alignment horizontal="center" vertical="center" wrapText="1"/>
    </xf>
    <xf numFmtId="2" fontId="14" fillId="3" borderId="1" xfId="1" applyNumberFormat="1" applyFont="1" applyFill="1" applyBorder="1"/>
    <xf numFmtId="2" fontId="14" fillId="3" borderId="31" xfId="1" applyNumberFormat="1" applyFont="1" applyFill="1" applyBorder="1"/>
    <xf numFmtId="0" fontId="14" fillId="3" borderId="20" xfId="5" quotePrefix="1" applyFont="1" applyFill="1" applyBorder="1" applyAlignment="1">
      <alignment horizontal="left"/>
    </xf>
    <xf numFmtId="1" fontId="14" fillId="3" borderId="1" xfId="5" applyNumberFormat="1" applyFont="1" applyFill="1" applyBorder="1" applyAlignment="1">
      <alignment wrapText="1"/>
    </xf>
    <xf numFmtId="0" fontId="29" fillId="0" borderId="13" xfId="1" applyFont="1" applyFill="1" applyBorder="1"/>
    <xf numFmtId="0" fontId="14" fillId="0" borderId="1" xfId="5" applyFont="1" applyFill="1" applyBorder="1"/>
    <xf numFmtId="0" fontId="8" fillId="0" borderId="0" xfId="1" applyFont="1" applyFill="1"/>
    <xf numFmtId="0" fontId="19" fillId="0" borderId="21" xfId="1" applyFont="1" applyFill="1" applyBorder="1" applyAlignment="1">
      <alignment vertical="center" wrapText="1"/>
    </xf>
    <xf numFmtId="0" fontId="14" fillId="3" borderId="17" xfId="5" applyFont="1" applyFill="1" applyBorder="1" applyAlignment="1">
      <alignment vertical="top" wrapText="1"/>
    </xf>
    <xf numFmtId="2" fontId="14" fillId="0" borderId="1" xfId="5" applyNumberFormat="1" applyFont="1" applyFill="1" applyBorder="1"/>
    <xf numFmtId="9" fontId="14" fillId="0" borderId="1" xfId="5" applyNumberFormat="1" applyFont="1" applyFill="1" applyBorder="1"/>
    <xf numFmtId="1" fontId="14" fillId="0" borderId="32" xfId="5" applyNumberFormat="1" applyFont="1" applyFill="1" applyBorder="1"/>
    <xf numFmtId="0" fontId="23" fillId="0" borderId="18" xfId="1" applyFont="1" applyFill="1" applyBorder="1"/>
    <xf numFmtId="1" fontId="14" fillId="0" borderId="33" xfId="5" applyNumberFormat="1" applyFont="1" applyFill="1" applyBorder="1"/>
    <xf numFmtId="0" fontId="14" fillId="0" borderId="29" xfId="5" applyFont="1" applyFill="1" applyBorder="1"/>
    <xf numFmtId="2" fontId="14" fillId="0" borderId="24" xfId="5" applyNumberFormat="1" applyFont="1" applyFill="1" applyBorder="1"/>
    <xf numFmtId="0" fontId="14" fillId="3" borderId="17" xfId="5" applyFont="1" applyFill="1" applyBorder="1"/>
    <xf numFmtId="0" fontId="4" fillId="0" borderId="0" xfId="6"/>
    <xf numFmtId="0" fontId="4" fillId="0" borderId="30" xfId="6" applyBorder="1"/>
    <xf numFmtId="2" fontId="4" fillId="0" borderId="1" xfId="6" applyNumberFormat="1" applyBorder="1"/>
    <xf numFmtId="49" fontId="17" fillId="2" borderId="34" xfId="5" applyNumberFormat="1" applyFont="1" applyFill="1" applyBorder="1" applyAlignment="1">
      <alignment horizontal="center" vertical="center"/>
    </xf>
    <xf numFmtId="0" fontId="17" fillId="2" borderId="35" xfId="5" applyFont="1" applyFill="1" applyBorder="1" applyAlignment="1">
      <alignment horizontal="center" vertical="center" wrapText="1"/>
    </xf>
    <xf numFmtId="0" fontId="17" fillId="2" borderId="35" xfId="1" applyFont="1" applyFill="1" applyBorder="1" applyAlignment="1">
      <alignment horizontal="center" vertical="center" wrapText="1"/>
    </xf>
    <xf numFmtId="0" fontId="17" fillId="2" borderId="36" xfId="1" applyFont="1" applyFill="1" applyBorder="1" applyAlignment="1">
      <alignment horizontal="center" vertical="center" wrapText="1"/>
    </xf>
    <xf numFmtId="0" fontId="4" fillId="0" borderId="30" xfId="6" applyBorder="1" applyAlignment="1">
      <alignment wrapText="1"/>
    </xf>
    <xf numFmtId="1" fontId="14" fillId="0" borderId="9" xfId="5" applyNumberFormat="1" applyFont="1" applyFill="1" applyBorder="1"/>
    <xf numFmtId="1" fontId="14" fillId="0" borderId="9" xfId="5" applyNumberFormat="1" applyFont="1" applyFill="1" applyBorder="1" applyAlignment="1">
      <alignment horizontal="left"/>
    </xf>
    <xf numFmtId="0" fontId="23" fillId="0" borderId="30" xfId="6" applyFont="1" applyBorder="1"/>
    <xf numFmtId="9" fontId="4" fillId="0" borderId="1" xfId="6" applyNumberFormat="1" applyBorder="1"/>
    <xf numFmtId="9" fontId="14" fillId="0" borderId="24" xfId="5" applyNumberFormat="1" applyFont="1" applyFill="1" applyBorder="1"/>
    <xf numFmtId="0" fontId="17" fillId="2" borderId="38" xfId="1" applyFont="1" applyFill="1" applyBorder="1" applyAlignment="1">
      <alignment horizontal="center" vertical="center" wrapText="1"/>
    </xf>
    <xf numFmtId="0" fontId="3" fillId="0" borderId="30" xfId="6" applyFont="1" applyBorder="1" applyAlignment="1">
      <alignment wrapText="1"/>
    </xf>
    <xf numFmtId="0" fontId="30" fillId="3" borderId="9" xfId="5" applyFont="1" applyFill="1" applyBorder="1" applyAlignment="1">
      <alignment horizontal="left"/>
    </xf>
    <xf numFmtId="1" fontId="14" fillId="0" borderId="20" xfId="5" applyNumberFormat="1" applyFont="1" applyFill="1" applyBorder="1"/>
    <xf numFmtId="2" fontId="4" fillId="0" borderId="12" xfId="6" applyNumberFormat="1" applyBorder="1"/>
    <xf numFmtId="0" fontId="4" fillId="0" borderId="39" xfId="6" applyBorder="1"/>
    <xf numFmtId="0" fontId="0" fillId="6" borderId="0" xfId="0" applyFill="1"/>
    <xf numFmtId="0" fontId="0" fillId="6" borderId="0" xfId="1" applyFont="1" applyFill="1"/>
    <xf numFmtId="1" fontId="15" fillId="7" borderId="9" xfId="5" applyNumberFormat="1" applyFont="1" applyFill="1" applyBorder="1"/>
    <xf numFmtId="0" fontId="2" fillId="0" borderId="30" xfId="6" applyFont="1" applyBorder="1"/>
    <xf numFmtId="0" fontId="31" fillId="0" borderId="0" xfId="6" applyFont="1" applyFill="1"/>
    <xf numFmtId="1" fontId="14" fillId="0" borderId="28" xfId="5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/>
    <xf numFmtId="0" fontId="28" fillId="0" borderId="0" xfId="0" applyFont="1" applyFill="1"/>
    <xf numFmtId="0" fontId="17" fillId="2" borderId="42" xfId="1" applyFont="1" applyFill="1" applyBorder="1" applyAlignment="1">
      <alignment horizontal="center" vertical="center" wrapText="1"/>
    </xf>
    <xf numFmtId="2" fontId="14" fillId="3" borderId="0" xfId="1" applyNumberFormat="1" applyFont="1" applyFill="1" applyBorder="1"/>
    <xf numFmtId="2" fontId="14" fillId="3" borderId="14" xfId="1" applyNumberFormat="1" applyFont="1" applyFill="1" applyBorder="1"/>
    <xf numFmtId="2" fontId="14" fillId="0" borderId="28" xfId="1" applyNumberFormat="1" applyFont="1" applyFill="1" applyBorder="1" applyAlignment="1"/>
    <xf numFmtId="9" fontId="14" fillId="3" borderId="43" xfId="1" applyNumberFormat="1" applyFont="1" applyFill="1" applyBorder="1"/>
    <xf numFmtId="9" fontId="14" fillId="3" borderId="22" xfId="1" applyNumberFormat="1" applyFont="1" applyFill="1" applyBorder="1"/>
    <xf numFmtId="1" fontId="0" fillId="4" borderId="1" xfId="1" applyNumberFormat="1" applyFont="1" applyFill="1" applyBorder="1"/>
    <xf numFmtId="165" fontId="4" fillId="0" borderId="1" xfId="6" applyNumberFormat="1" applyBorder="1"/>
    <xf numFmtId="0" fontId="14" fillId="3" borderId="19" xfId="0" quotePrefix="1" applyFont="1" applyFill="1" applyBorder="1" applyAlignment="1">
      <alignment horizontal="left"/>
    </xf>
    <xf numFmtId="0" fontId="14" fillId="3" borderId="16" xfId="1" applyFont="1" applyFill="1" applyBorder="1" applyAlignment="1">
      <alignment horizontal="left"/>
    </xf>
    <xf numFmtId="2" fontId="14" fillId="3" borderId="28" xfId="1" applyNumberFormat="1" applyFont="1" applyFill="1" applyBorder="1" applyAlignment="1"/>
    <xf numFmtId="0" fontId="14" fillId="3" borderId="15" xfId="1" applyFont="1" applyFill="1" applyBorder="1"/>
    <xf numFmtId="1" fontId="14" fillId="3" borderId="28" xfId="5" applyNumberFormat="1" applyFont="1" applyFill="1" applyBorder="1"/>
    <xf numFmtId="0" fontId="14" fillId="3" borderId="9" xfId="5" applyFont="1" applyFill="1" applyBorder="1" applyAlignment="1">
      <alignment horizontal="right"/>
    </xf>
    <xf numFmtId="0" fontId="14" fillId="8" borderId="9" xfId="1" quotePrefix="1" applyFont="1" applyFill="1" applyBorder="1" applyAlignment="1">
      <alignment horizontal="left"/>
    </xf>
    <xf numFmtId="1" fontId="14" fillId="8" borderId="1" xfId="1" applyNumberFormat="1" applyFont="1" applyFill="1" applyBorder="1" applyAlignment="1">
      <alignment wrapText="1"/>
    </xf>
    <xf numFmtId="2" fontId="14" fillId="8" borderId="1" xfId="1" applyNumberFormat="1" applyFont="1" applyFill="1" applyBorder="1"/>
    <xf numFmtId="2" fontId="14" fillId="8" borderId="28" xfId="1" applyNumberFormat="1" applyFont="1" applyFill="1" applyBorder="1" applyAlignment="1"/>
    <xf numFmtId="9" fontId="14" fillId="8" borderId="22" xfId="1" applyNumberFormat="1" applyFont="1" applyFill="1" applyBorder="1"/>
    <xf numFmtId="0" fontId="14" fillId="8" borderId="9" xfId="0" quotePrefix="1" applyFont="1" applyFill="1" applyBorder="1" applyAlignment="1">
      <alignment horizontal="left"/>
    </xf>
    <xf numFmtId="1" fontId="14" fillId="3" borderId="28" xfId="5" applyNumberFormat="1" applyFont="1" applyFill="1" applyBorder="1" applyAlignment="1">
      <alignment wrapText="1"/>
    </xf>
    <xf numFmtId="0" fontId="1" fillId="0" borderId="30" xfId="6" applyFont="1" applyBorder="1" applyAlignment="1">
      <alignment wrapText="1"/>
    </xf>
    <xf numFmtId="2" fontId="4" fillId="0" borderId="1" xfId="6" applyNumberFormat="1" applyFill="1" applyBorder="1"/>
    <xf numFmtId="165" fontId="4" fillId="0" borderId="1" xfId="6" applyNumberFormat="1" applyFill="1" applyBorder="1"/>
    <xf numFmtId="9" fontId="4" fillId="0" borderId="1" xfId="6" applyNumberFormat="1" applyFill="1" applyBorder="1"/>
    <xf numFmtId="0" fontId="4" fillId="0" borderId="30" xfId="6" applyFill="1" applyBorder="1"/>
    <xf numFmtId="0" fontId="4" fillId="0" borderId="0" xfId="6" applyFill="1"/>
    <xf numFmtId="0" fontId="4" fillId="0" borderId="10" xfId="6" applyBorder="1"/>
    <xf numFmtId="1" fontId="14" fillId="0" borderId="24" xfId="5" applyNumberFormat="1" applyFont="1" applyFill="1" applyBorder="1"/>
    <xf numFmtId="0" fontId="4" fillId="0" borderId="24" xfId="6" applyBorder="1"/>
    <xf numFmtId="165" fontId="4" fillId="0" borderId="24" xfId="6" applyNumberFormat="1" applyBorder="1"/>
    <xf numFmtId="9" fontId="4" fillId="0" borderId="24" xfId="6" applyNumberFormat="1" applyBorder="1"/>
    <xf numFmtId="0" fontId="4" fillId="0" borderId="44" xfId="6" applyBorder="1"/>
    <xf numFmtId="0" fontId="1" fillId="0" borderId="30" xfId="6" applyFont="1" applyBorder="1"/>
    <xf numFmtId="2" fontId="14" fillId="3" borderId="4" xfId="1" applyNumberFormat="1" applyFont="1" applyFill="1" applyBorder="1"/>
    <xf numFmtId="0" fontId="24" fillId="7" borderId="26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 wrapText="1"/>
    </xf>
    <xf numFmtId="0" fontId="15" fillId="8" borderId="39" xfId="1" applyFont="1" applyFill="1" applyBorder="1" applyAlignment="1">
      <alignment horizontal="center" vertical="center"/>
    </xf>
    <xf numFmtId="0" fontId="15" fillId="8" borderId="41" xfId="1" applyFont="1" applyFill="1" applyBorder="1" applyAlignment="1">
      <alignment horizontal="center" vertical="center"/>
    </xf>
    <xf numFmtId="0" fontId="15" fillId="8" borderId="40" xfId="1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 wrapText="1"/>
    </xf>
    <xf numFmtId="0" fontId="24" fillId="7" borderId="37" xfId="0" applyFont="1" applyFill="1" applyBorder="1" applyAlignment="1">
      <alignment horizontal="center" vertical="center" wrapText="1"/>
    </xf>
  </cellXfs>
  <cellStyles count="9">
    <cellStyle name="0,0_x000d__x000a_NA_x000d__x000a_" xfId="1"/>
    <cellStyle name="0,0_x000d__x000a_NA_x000d__x000a_ 2" xfId="5"/>
    <cellStyle name="Відсотковий 2" xfId="7"/>
    <cellStyle name="Звичайний" xfId="0" builtinId="0"/>
    <cellStyle name="Звичайний 2" xfId="6"/>
    <cellStyle name="Обычный 2" xfId="2"/>
    <cellStyle name="Обычный 5" xfId="3"/>
    <cellStyle name="Обычный_Ванны акрил" xfId="4"/>
    <cellStyle name="Финансовы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rketing%20actions\Pricings\2018\Price%20list%2001%2004%202018\&#1050;&#1086;&#1087;&#1110;&#1103;%20&#1050;&#1086;&#1087;&#1110;&#1103;%2003%202018%20Ukraine_Price%20Making%20Colombo_KOLO%20UA_UAH_22%2002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mbo"/>
      <sheetName val="KOLO UA"/>
      <sheetName val="Delisted 2018"/>
    </sheetNames>
    <sheetDataSet>
      <sheetData sheetId="0"/>
      <sheetData sheetId="1">
        <row r="1">
          <cell r="A1" t="str">
            <v>Базова знижка</v>
          </cell>
          <cell r="B1">
            <v>0.31</v>
          </cell>
        </row>
        <row r="2">
          <cell r="A2" t="str">
            <v>Бонуси стандарт</v>
          </cell>
          <cell r="B2">
            <v>0.05</v>
          </cell>
        </row>
        <row r="3">
          <cell r="A3" t="str">
            <v>Спец.бонуси</v>
          </cell>
          <cell r="B3">
            <v>0.08</v>
          </cell>
        </row>
        <row r="4">
          <cell r="A4" t="str">
            <v>Эпицентр базовая скидка</v>
          </cell>
          <cell r="B4">
            <v>0.27</v>
          </cell>
        </row>
        <row r="5">
          <cell r="A5" t="str">
            <v>Эпицентр бонуси</v>
          </cell>
          <cell r="B5">
            <v>0.06</v>
          </cell>
        </row>
        <row r="6">
          <cell r="A6" t="str">
            <v>Артикул</v>
          </cell>
          <cell r="B6" t="str">
            <v>Найменування виробів</v>
          </cell>
          <cell r="C6" t="str">
            <v>01.07.2017 РРЦ, грн.</v>
          </cell>
          <cell r="E6" t="str">
            <v>01.03.2018 РРЦ, грн.</v>
          </cell>
        </row>
        <row r="7">
          <cell r="C7" t="str">
            <v>без ПДВ</v>
          </cell>
          <cell r="D7" t="str">
            <v>з ПДВ</v>
          </cell>
          <cell r="E7" t="str">
            <v>без ПДВ</v>
          </cell>
          <cell r="F7" t="str">
            <v>з ПДВ</v>
          </cell>
        </row>
        <row r="8">
          <cell r="A8" t="str">
            <v>L71150000</v>
          </cell>
          <cell r="B8" t="str">
            <v>FREJA Умивальник  50</v>
          </cell>
          <cell r="C8">
            <v>377.5</v>
          </cell>
          <cell r="D8">
            <v>453</v>
          </cell>
          <cell r="E8">
            <v>425</v>
          </cell>
          <cell r="F8">
            <v>510</v>
          </cell>
        </row>
        <row r="9">
          <cell r="A9" t="str">
            <v>L71155000</v>
          </cell>
          <cell r="B9" t="str">
            <v>FREJA Умивальник  55</v>
          </cell>
          <cell r="C9">
            <v>420</v>
          </cell>
          <cell r="D9">
            <v>504</v>
          </cell>
          <cell r="E9">
            <v>466.66666666666669</v>
          </cell>
          <cell r="F9">
            <v>560</v>
          </cell>
        </row>
        <row r="10">
          <cell r="A10" t="str">
            <v>L71160000</v>
          </cell>
          <cell r="B10" t="str">
            <v>FREJA Умивальник  60</v>
          </cell>
          <cell r="C10">
            <v>462.5</v>
          </cell>
          <cell r="D10">
            <v>555</v>
          </cell>
          <cell r="E10">
            <v>516.66666666666674</v>
          </cell>
          <cell r="F10">
            <v>620</v>
          </cell>
        </row>
        <row r="11">
          <cell r="A11" t="str">
            <v>L71965000</v>
          </cell>
          <cell r="B11" t="str">
            <v>FREJA Умивальник меблевий 65</v>
          </cell>
          <cell r="C11">
            <v>542.5</v>
          </cell>
          <cell r="D11">
            <v>651</v>
          </cell>
          <cell r="E11">
            <v>607.5</v>
          </cell>
          <cell r="F11">
            <v>729</v>
          </cell>
        </row>
        <row r="12">
          <cell r="A12" t="str">
            <v>L71955000</v>
          </cell>
          <cell r="B12" t="str">
            <v>FREJA Умивальник меблевий 55</v>
          </cell>
          <cell r="C12">
            <v>475</v>
          </cell>
          <cell r="D12">
            <v>570</v>
          </cell>
          <cell r="E12">
            <v>532.5</v>
          </cell>
          <cell r="F12">
            <v>639</v>
          </cell>
        </row>
        <row r="13">
          <cell r="A13" t="str">
            <v>L72945000</v>
          </cell>
          <cell r="B13" t="str">
            <v>FREJA Умивальник меблевий 45</v>
          </cell>
          <cell r="C13">
            <v>360</v>
          </cell>
          <cell r="D13">
            <v>432</v>
          </cell>
          <cell r="E13">
            <v>404.16666666666669</v>
          </cell>
          <cell r="F13">
            <v>485</v>
          </cell>
        </row>
        <row r="14">
          <cell r="A14" t="str">
            <v>L77000000</v>
          </cell>
          <cell r="B14" t="str">
            <v>FREJA П'єдестал</v>
          </cell>
          <cell r="C14">
            <v>395</v>
          </cell>
          <cell r="D14">
            <v>474</v>
          </cell>
          <cell r="E14">
            <v>441.66666666666669</v>
          </cell>
          <cell r="F14">
            <v>530</v>
          </cell>
        </row>
        <row r="15">
          <cell r="A15" t="str">
            <v>L77100000</v>
          </cell>
          <cell r="B15" t="str">
            <v xml:space="preserve">FREJA Полуп'єдестал </v>
          </cell>
          <cell r="C15">
            <v>295</v>
          </cell>
          <cell r="D15">
            <v>354</v>
          </cell>
          <cell r="E15">
            <v>332.5</v>
          </cell>
          <cell r="F15">
            <v>399</v>
          </cell>
        </row>
        <row r="16">
          <cell r="A16" t="str">
            <v>L72340000</v>
          </cell>
          <cell r="B16" t="str">
            <v>FREJA Умивальник  40</v>
          </cell>
          <cell r="C16">
            <v>295</v>
          </cell>
          <cell r="D16">
            <v>354</v>
          </cell>
          <cell r="E16">
            <v>332.5</v>
          </cell>
          <cell r="F16">
            <v>399</v>
          </cell>
        </row>
        <row r="17">
          <cell r="A17" t="str">
            <v>L79201000</v>
          </cell>
          <cell r="B17" t="str">
            <v>FREJA Унітаз-компакт підлоговий, косий випуск, зливний бачок 3/6 л, нижній підвід, сидіння з кришкою поліпропілен</v>
          </cell>
          <cell r="C17">
            <v>1582.5</v>
          </cell>
          <cell r="D17">
            <v>1899</v>
          </cell>
          <cell r="E17">
            <v>1774.1666666666667</v>
          </cell>
          <cell r="F17">
            <v>2129</v>
          </cell>
        </row>
        <row r="18">
          <cell r="A18" t="str">
            <v>L79200000</v>
          </cell>
          <cell r="B18" t="str">
            <v>FREJA Унітаз-компакт підлоговий, горизонтальний випуск, зливний бачок 3/6 л, нижній підвід, сидіння з кришкою  Duroplast</v>
          </cell>
          <cell r="C18">
            <v>1875</v>
          </cell>
          <cell r="D18">
            <v>2250</v>
          </cell>
          <cell r="E18">
            <v>2099.166666666667</v>
          </cell>
          <cell r="F18">
            <v>2519</v>
          </cell>
        </row>
        <row r="19">
          <cell r="A19" t="str">
            <v>L79211000</v>
          </cell>
          <cell r="B19" t="str">
            <v>FREJA Унітаз-компакт підлоговий, горизонтальний випуск, зливний бачок 3/6 л, нижній підвід, сидіння з кришкою  Duroplast Soft close</v>
          </cell>
          <cell r="C19">
            <v>2082.5</v>
          </cell>
          <cell r="D19">
            <v>2499</v>
          </cell>
          <cell r="E19">
            <v>2332.5</v>
          </cell>
          <cell r="F19">
            <v>2799</v>
          </cell>
        </row>
        <row r="20">
          <cell r="A20" t="str">
            <v>L79047000</v>
          </cell>
          <cell r="B20" t="str">
            <v>FREJA Premium, горизонтальний випуск, зливний бачок 3/6 л, нижній підвід, сидіння з кришкою Duroplast Soft-close</v>
          </cell>
          <cell r="C20">
            <v>2290</v>
          </cell>
          <cell r="D20">
            <v>2748</v>
          </cell>
          <cell r="E20">
            <v>2565.8333333333335</v>
          </cell>
          <cell r="F20">
            <v>3079</v>
          </cell>
        </row>
        <row r="21">
          <cell r="A21" t="str">
            <v>L79046000</v>
          </cell>
          <cell r="B21" t="str">
            <v>FREJA Premium, косий випуск, зливний бачок 3/6 л, нижній підвід, сидіння з кришкою Duroplast Soft-close</v>
          </cell>
          <cell r="C21">
            <v>2290</v>
          </cell>
          <cell r="D21">
            <v>2748</v>
          </cell>
          <cell r="E21">
            <v>2565.8333333333335</v>
          </cell>
          <cell r="F21">
            <v>3079</v>
          </cell>
        </row>
        <row r="22">
          <cell r="A22" t="str">
            <v>L75000000</v>
          </cell>
          <cell r="B22" t="str">
            <v>FREJA Біде підлогове</v>
          </cell>
          <cell r="C22">
            <v>727.5</v>
          </cell>
          <cell r="D22">
            <v>873</v>
          </cell>
          <cell r="E22">
            <v>815.83333333333337</v>
          </cell>
          <cell r="F22">
            <v>979</v>
          </cell>
        </row>
        <row r="23">
          <cell r="B23" t="str">
            <v>FREJA</v>
          </cell>
        </row>
        <row r="24">
          <cell r="A24" t="str">
            <v>L81150000</v>
          </cell>
          <cell r="B24" t="str">
            <v>RUNA Умивальник 50</v>
          </cell>
          <cell r="C24">
            <v>412.5</v>
          </cell>
          <cell r="D24">
            <v>495</v>
          </cell>
          <cell r="E24">
            <v>462.5</v>
          </cell>
          <cell r="F24">
            <v>555</v>
          </cell>
        </row>
        <row r="25">
          <cell r="A25" t="str">
            <v>L81155000</v>
          </cell>
          <cell r="B25" t="str">
            <v>RUNA Умивальник 55</v>
          </cell>
          <cell r="C25">
            <v>457.5</v>
          </cell>
          <cell r="D25">
            <v>549</v>
          </cell>
          <cell r="E25">
            <v>512.5</v>
          </cell>
          <cell r="F25">
            <v>615</v>
          </cell>
        </row>
        <row r="26">
          <cell r="A26" t="str">
            <v>L81160000</v>
          </cell>
          <cell r="B26" t="str">
            <v>RUNA Умивальник 60</v>
          </cell>
          <cell r="C26">
            <v>497.5</v>
          </cell>
          <cell r="D26">
            <v>597</v>
          </cell>
          <cell r="E26">
            <v>557.5</v>
          </cell>
          <cell r="F26">
            <v>669</v>
          </cell>
        </row>
        <row r="27">
          <cell r="A27" t="str">
            <v>L81970000</v>
          </cell>
          <cell r="B27" t="str">
            <v>RUNA Умивальник меблевий  70</v>
          </cell>
          <cell r="C27">
            <v>678.33333333333337</v>
          </cell>
          <cell r="D27">
            <v>814</v>
          </cell>
          <cell r="E27">
            <v>758.33333333333337</v>
          </cell>
          <cell r="F27">
            <v>910</v>
          </cell>
        </row>
        <row r="28">
          <cell r="A28" t="str">
            <v>L81960000</v>
          </cell>
          <cell r="B28" t="str">
            <v>RUNA Умивальник меблевий  60</v>
          </cell>
          <cell r="C28">
            <v>585</v>
          </cell>
          <cell r="D28">
            <v>702</v>
          </cell>
          <cell r="E28">
            <v>657.5</v>
          </cell>
          <cell r="F28">
            <v>789</v>
          </cell>
        </row>
        <row r="29">
          <cell r="A29" t="str">
            <v>L81950000</v>
          </cell>
          <cell r="B29" t="str">
            <v>RUNA Умивальник меблевий  50</v>
          </cell>
          <cell r="C29">
            <v>487.5</v>
          </cell>
          <cell r="D29">
            <v>585</v>
          </cell>
          <cell r="E29">
            <v>549.16666666666674</v>
          </cell>
          <cell r="F29">
            <v>659</v>
          </cell>
        </row>
        <row r="30">
          <cell r="A30" t="str">
            <v>L82735000</v>
          </cell>
          <cell r="B30" t="str">
            <v>RUNA Умивальник кутовий 35</v>
          </cell>
          <cell r="C30">
            <v>345</v>
          </cell>
          <cell r="D30">
            <v>414</v>
          </cell>
          <cell r="E30">
            <v>387.5</v>
          </cell>
          <cell r="F30">
            <v>465</v>
          </cell>
        </row>
        <row r="31">
          <cell r="A31" t="str">
            <v>L87110000</v>
          </cell>
          <cell r="B31" t="str">
            <v>RUNA П'єдестал</v>
          </cell>
          <cell r="C31">
            <v>397.5</v>
          </cell>
          <cell r="D31">
            <v>477</v>
          </cell>
          <cell r="E31">
            <v>445.83333333333337</v>
          </cell>
          <cell r="F31">
            <v>535</v>
          </cell>
        </row>
        <row r="32">
          <cell r="A32" t="str">
            <v>L87100000</v>
          </cell>
          <cell r="B32" t="str">
            <v xml:space="preserve">RUNA Полуп'єдестал </v>
          </cell>
          <cell r="C32">
            <v>294.16666666666669</v>
          </cell>
          <cell r="D32">
            <v>353</v>
          </cell>
          <cell r="E32">
            <v>329.16666666666669</v>
          </cell>
          <cell r="F32">
            <v>395</v>
          </cell>
        </row>
        <row r="33">
          <cell r="A33" t="str">
            <v>L85000000</v>
          </cell>
          <cell r="B33" t="str">
            <v>RUNA Біде підлогове</v>
          </cell>
          <cell r="C33">
            <v>785</v>
          </cell>
          <cell r="D33">
            <v>942</v>
          </cell>
          <cell r="E33">
            <v>879.16666666666674</v>
          </cell>
          <cell r="F33">
            <v>1055</v>
          </cell>
        </row>
        <row r="34">
          <cell r="A34" t="str">
            <v>L89201000</v>
          </cell>
          <cell r="B34" t="str">
            <v xml:space="preserve">RUNA Унітаз-компакт підлоговий, косий випуск, зливний бачок 3/6 л, нижній підвід, сидіння з кришкою Duroplast  </v>
          </cell>
          <cell r="C34">
            <v>2040</v>
          </cell>
          <cell r="D34">
            <v>2448</v>
          </cell>
          <cell r="E34">
            <v>2290.8333333333335</v>
          </cell>
          <cell r="F34">
            <v>2749</v>
          </cell>
        </row>
        <row r="35">
          <cell r="A35" t="str">
            <v>L89200000</v>
          </cell>
          <cell r="B35" t="str">
            <v xml:space="preserve">RUNA Унітаз-компакт підлоговий, горизонтальний випуск, зливний бачок 3/6 л, нижній підвід, сидіння з кришкою Duroplast  </v>
          </cell>
          <cell r="C35">
            <v>2040</v>
          </cell>
          <cell r="D35">
            <v>2448</v>
          </cell>
          <cell r="E35">
            <v>2290.8333333333335</v>
          </cell>
          <cell r="F35">
            <v>2749</v>
          </cell>
        </row>
        <row r="36">
          <cell r="A36" t="str">
            <v>L89208000</v>
          </cell>
          <cell r="B36" t="str">
            <v>RUNA Унітаз-компакт підлоговий, горизонтальний випуск, зливний бачок 3/6 л, нижній підвід, сидіння з кришкою Duroplast  Soft close</v>
          </cell>
          <cell r="C36">
            <v>2250</v>
          </cell>
          <cell r="D36">
            <v>2700</v>
          </cell>
          <cell r="E36">
            <v>2499.166666666667</v>
          </cell>
          <cell r="F36">
            <v>2999</v>
          </cell>
        </row>
        <row r="37">
          <cell r="A37" t="str">
            <v>L89207000</v>
          </cell>
          <cell r="B37" t="str">
            <v>RUNA Унітаз-компакт підлоговий, косий випуск, зливний бачок 3/6 л, нижній підвід, сидіння з кришкою Duroplast  Soft close</v>
          </cell>
          <cell r="C37">
            <v>2250</v>
          </cell>
          <cell r="D37">
            <v>2700</v>
          </cell>
          <cell r="E37">
            <v>2499.166666666667</v>
          </cell>
          <cell r="F37">
            <v>2999</v>
          </cell>
        </row>
        <row r="38">
          <cell r="B38" t="str">
            <v>RUNA</v>
          </cell>
        </row>
        <row r="39">
          <cell r="A39" t="str">
            <v>7115100U</v>
          </cell>
          <cell r="B39" t="str">
            <v>SOLO Умивальник 50</v>
          </cell>
          <cell r="C39">
            <v>365</v>
          </cell>
          <cell r="D39">
            <v>438</v>
          </cell>
          <cell r="E39">
            <v>415.83333333333337</v>
          </cell>
          <cell r="F39">
            <v>499</v>
          </cell>
        </row>
        <row r="40">
          <cell r="A40" t="str">
            <v>7116300U</v>
          </cell>
          <cell r="B40" t="str">
            <v>SOLO Умивальник 60</v>
          </cell>
          <cell r="C40">
            <v>480</v>
          </cell>
          <cell r="D40">
            <v>576</v>
          </cell>
          <cell r="E40">
            <v>549.16666666666674</v>
          </cell>
          <cell r="F40">
            <v>659</v>
          </cell>
        </row>
        <row r="41">
          <cell r="A41" t="str">
            <v>7294200U</v>
          </cell>
          <cell r="B41" t="str">
            <v>SOLO Умивальник меблевий 40</v>
          </cell>
          <cell r="C41">
            <v>307.5</v>
          </cell>
          <cell r="D41">
            <v>369</v>
          </cell>
          <cell r="E41">
            <v>365.83333333333337</v>
          </cell>
          <cell r="F41">
            <v>439</v>
          </cell>
        </row>
        <row r="42">
          <cell r="A42" t="str">
            <v>7195000U</v>
          </cell>
          <cell r="B42" t="str">
            <v>SOLO Умивальник меблевий 50</v>
          </cell>
          <cell r="C42">
            <v>382.5</v>
          </cell>
          <cell r="D42">
            <v>459</v>
          </cell>
          <cell r="E42">
            <v>437.5</v>
          </cell>
          <cell r="F42">
            <v>525</v>
          </cell>
        </row>
        <row r="43">
          <cell r="A43" t="str">
            <v>7700000U</v>
          </cell>
          <cell r="B43" t="str">
            <v xml:space="preserve">SOLO П"єдестал </v>
          </cell>
          <cell r="C43">
            <v>305</v>
          </cell>
          <cell r="D43">
            <v>366</v>
          </cell>
          <cell r="E43">
            <v>349.16666666666669</v>
          </cell>
          <cell r="F43">
            <v>419</v>
          </cell>
        </row>
        <row r="44">
          <cell r="A44" t="str">
            <v>S7921800U</v>
          </cell>
          <cell r="B44" t="str">
            <v>SOLO Унітаз-компакт підлоговий, горизонтальний випуск, зливний бачок 3/6 л, нижній підвід, сидіння з кришкою поліпропілен</v>
          </cell>
          <cell r="C44">
            <v>1497.5</v>
          </cell>
          <cell r="D44">
            <v>1797</v>
          </cell>
          <cell r="E44">
            <v>1707.5</v>
          </cell>
          <cell r="F44">
            <v>2049</v>
          </cell>
        </row>
        <row r="45">
          <cell r="A45">
            <v>79232000</v>
          </cell>
          <cell r="B45" t="str">
            <v>SOLO Унітаз-компакт підлоговий, косий випуск, зливний бачок 3/6 л, нижній підвід, сидіння з кришкою поліпропілен</v>
          </cell>
          <cell r="C45">
            <v>1497.5</v>
          </cell>
          <cell r="D45">
            <v>1797</v>
          </cell>
          <cell r="E45">
            <v>1707.5</v>
          </cell>
          <cell r="F45">
            <v>2049</v>
          </cell>
        </row>
        <row r="46">
          <cell r="B46" t="str">
            <v>SOLO</v>
          </cell>
        </row>
        <row r="47">
          <cell r="A47" t="str">
            <v>M1115000U</v>
          </cell>
          <cell r="B47" t="str">
            <v>IDOL Умивальник 50</v>
          </cell>
          <cell r="C47">
            <v>336.66666666666669</v>
          </cell>
          <cell r="D47">
            <v>404</v>
          </cell>
          <cell r="E47">
            <v>399.16666666666669</v>
          </cell>
          <cell r="F47">
            <v>479</v>
          </cell>
        </row>
        <row r="48">
          <cell r="A48" t="str">
            <v>M1115500U</v>
          </cell>
          <cell r="B48" t="str">
            <v>IDOL Умивальник 55</v>
          </cell>
          <cell r="C48">
            <v>362.5</v>
          </cell>
          <cell r="D48">
            <v>435</v>
          </cell>
          <cell r="E48">
            <v>425</v>
          </cell>
          <cell r="F48">
            <v>510</v>
          </cell>
        </row>
        <row r="49">
          <cell r="A49" t="str">
            <v>M1116000U</v>
          </cell>
          <cell r="B49" t="str">
            <v>IDOL Умивальник 60</v>
          </cell>
          <cell r="C49">
            <v>407.5</v>
          </cell>
          <cell r="D49">
            <v>489</v>
          </cell>
          <cell r="E49">
            <v>482.5</v>
          </cell>
          <cell r="F49">
            <v>579</v>
          </cell>
        </row>
        <row r="50">
          <cell r="A50" t="str">
            <v>M1310000U</v>
          </cell>
          <cell r="B50" t="str">
            <v>IDOL Підвісний унітаз в комплекті з сидінням</v>
          </cell>
          <cell r="C50">
            <v>947.5</v>
          </cell>
          <cell r="D50">
            <v>1137</v>
          </cell>
          <cell r="E50">
            <v>1115.8333333333335</v>
          </cell>
          <cell r="F50">
            <v>1339</v>
          </cell>
        </row>
        <row r="51">
          <cell r="A51" t="str">
            <v>M1310002U</v>
          </cell>
          <cell r="B51" t="str">
            <v>IDOL Підвісний унітаз в комплекті з сидінням з кришкою Duroplast Soft Close</v>
          </cell>
          <cell r="C51">
            <v>1457.5</v>
          </cell>
          <cell r="D51">
            <v>1749</v>
          </cell>
          <cell r="E51">
            <v>1724.1666666666667</v>
          </cell>
          <cell r="F51">
            <v>2069</v>
          </cell>
        </row>
        <row r="52">
          <cell r="A52" t="str">
            <v>1903300U</v>
          </cell>
          <cell r="B52" t="str">
            <v>IDOL Унітаз-компакт підлоговий, косий випуск, зливний бачок 3/6 л, нижній підвід, сидіння з кришкою поліпропілен</v>
          </cell>
          <cell r="C52">
            <v>1415</v>
          </cell>
          <cell r="D52">
            <v>1698</v>
          </cell>
          <cell r="E52">
            <v>1665.8333333333335</v>
          </cell>
          <cell r="F52">
            <v>1999</v>
          </cell>
        </row>
        <row r="53">
          <cell r="A53" t="str">
            <v>1902600U</v>
          </cell>
          <cell r="B53" t="str">
            <v>IDOL Унітаз-компакт підлоговий, горизонтальний випуск, зливний бачок 3/6 л, нижній підвід, сидіння з кришкою поліпропілен</v>
          </cell>
          <cell r="C53">
            <v>1415</v>
          </cell>
          <cell r="D53">
            <v>1698</v>
          </cell>
          <cell r="E53">
            <v>1665.8333333333335</v>
          </cell>
          <cell r="F53">
            <v>1999</v>
          </cell>
        </row>
        <row r="54">
          <cell r="B54" t="str">
            <v>IDOL</v>
          </cell>
        </row>
        <row r="55">
          <cell r="A55" t="str">
            <v>2195000U</v>
          </cell>
          <cell r="B55" t="str">
            <v>NOVA Умивальник меблевий  50</v>
          </cell>
          <cell r="C55">
            <v>495</v>
          </cell>
          <cell r="D55">
            <v>594</v>
          </cell>
          <cell r="E55">
            <v>554.16666666666674</v>
          </cell>
          <cell r="F55">
            <v>665</v>
          </cell>
        </row>
        <row r="56">
          <cell r="A56" t="str">
            <v>2195500U</v>
          </cell>
          <cell r="B56" t="str">
            <v>NOVA Умивальник меблевий  55</v>
          </cell>
          <cell r="C56">
            <v>555</v>
          </cell>
          <cell r="D56">
            <v>666</v>
          </cell>
          <cell r="E56">
            <v>620.83333333333337</v>
          </cell>
          <cell r="F56">
            <v>745</v>
          </cell>
        </row>
        <row r="57">
          <cell r="A57" t="str">
            <v>2196500U</v>
          </cell>
          <cell r="B57" t="str">
            <v>NOVA Умивальник меблевий  65</v>
          </cell>
          <cell r="C57">
            <v>630</v>
          </cell>
          <cell r="D57">
            <v>756</v>
          </cell>
          <cell r="E57">
            <v>704.16666666666674</v>
          </cell>
          <cell r="F57">
            <v>845</v>
          </cell>
        </row>
        <row r="58">
          <cell r="B58" t="str">
            <v>NOVA</v>
          </cell>
        </row>
        <row r="59">
          <cell r="A59" t="str">
            <v>K89047000</v>
          </cell>
          <cell r="B59" t="str">
            <v>PRIMO PREMIUM Компакт напольный, горизонтальный выпуск, в комплекте с дюропластовым сиденьем Soft-close, арматура 3/6 л, нижний подвод</v>
          </cell>
          <cell r="C59">
            <v>2290</v>
          </cell>
          <cell r="D59">
            <v>2748</v>
          </cell>
          <cell r="E59">
            <v>2565.8333333333335</v>
          </cell>
          <cell r="F59">
            <v>3079</v>
          </cell>
        </row>
        <row r="60">
          <cell r="A60" t="str">
            <v>K89046000</v>
          </cell>
          <cell r="B60" t="str">
            <v>PRIMO PREMIUM Компакт напольный, косой выпуск, в комплекте с дюропластовым сиденьем Soft-close, арматура 3/6 л, нижний подвод</v>
          </cell>
          <cell r="C60">
            <v>2290</v>
          </cell>
          <cell r="D60">
            <v>2748</v>
          </cell>
          <cell r="E60">
            <v>2565.8333333333335</v>
          </cell>
          <cell r="F60">
            <v>3079</v>
          </cell>
        </row>
        <row r="61">
          <cell r="A61" t="str">
            <v>K83100000</v>
          </cell>
          <cell r="B61" t="str">
            <v>PRIMO підвісний унітаз з сидінням з кришкою Duroplast</v>
          </cell>
          <cell r="C61">
            <v>1350</v>
          </cell>
          <cell r="D61">
            <v>1620</v>
          </cell>
          <cell r="E61">
            <v>1499.1666666666667</v>
          </cell>
          <cell r="F61">
            <v>1799</v>
          </cell>
        </row>
        <row r="62">
          <cell r="A62" t="str">
            <v>YК83100001</v>
          </cell>
          <cell r="B62" t="str">
            <v>PRIMO підвісний унітаз з сидінням з кришкою Duroplast Soft Close</v>
          </cell>
          <cell r="C62">
            <v>1665</v>
          </cell>
          <cell r="D62">
            <v>1998</v>
          </cell>
          <cell r="E62">
            <v>1865.8333333333335</v>
          </cell>
          <cell r="F62">
            <v>2239</v>
          </cell>
        </row>
        <row r="63">
          <cell r="B63" t="str">
            <v>PRIMO</v>
          </cell>
        </row>
        <row r="64">
          <cell r="A64" t="str">
            <v>L39000000</v>
          </cell>
          <cell r="B64" t="str">
            <v>MODO компакт підлоговий, горизонтальний випуск, зливний бачок 3/6 л, нижній підвід води, сидіння з кришкою Duroplast  Soft Close</v>
          </cell>
          <cell r="C64">
            <v>2497.5</v>
          </cell>
          <cell r="D64">
            <v>2997</v>
          </cell>
          <cell r="E64">
            <v>2749.166666666667</v>
          </cell>
          <cell r="F64">
            <v>3299</v>
          </cell>
        </row>
        <row r="65">
          <cell r="A65" t="str">
            <v>L39003000</v>
          </cell>
          <cell r="B65" t="str">
            <v>MODO компакт підлоговий, косий випуск, зливний бачок 3/6 л, нижній підвід води, сидіння з кришкою Duroplast  Soft Close</v>
          </cell>
          <cell r="C65">
            <v>2497.5</v>
          </cell>
          <cell r="D65">
            <v>2997</v>
          </cell>
          <cell r="E65">
            <v>2749.166666666667</v>
          </cell>
          <cell r="F65">
            <v>3299</v>
          </cell>
        </row>
        <row r="66">
          <cell r="A66" t="str">
            <v>L39004000</v>
          </cell>
          <cell r="B66" t="str">
            <v>MODO компакт підлоговий, вертикальний випуск, зливний бачок 3/6 л, нижній підвід води, сидіння з кришкою Duroplast  Soft Close</v>
          </cell>
          <cell r="C66">
            <v>2497.5</v>
          </cell>
          <cell r="D66">
            <v>2997</v>
          </cell>
          <cell r="E66">
            <v>2749.166666666667</v>
          </cell>
          <cell r="F66">
            <v>3299</v>
          </cell>
        </row>
        <row r="67">
          <cell r="B67" t="str">
            <v>MODO</v>
          </cell>
        </row>
        <row r="68">
          <cell r="A68" t="str">
            <v>K2601100U</v>
          </cell>
          <cell r="B68" t="str">
            <v>Пісуар NOVA TOP PICO з вертикальним випуском із кріпленням</v>
          </cell>
          <cell r="C68">
            <v>422.5</v>
          </cell>
          <cell r="D68">
            <v>507</v>
          </cell>
          <cell r="E68">
            <v>474.16666666666669</v>
          </cell>
          <cell r="F68">
            <v>569</v>
          </cell>
        </row>
        <row r="69">
          <cell r="B69" t="str">
            <v>NOVA TOP</v>
          </cell>
        </row>
        <row r="70">
          <cell r="B70" t="str">
            <v>Ceramics GRAND TOTAL</v>
          </cell>
        </row>
        <row r="71">
          <cell r="A71" t="str">
            <v>ЗАПЧАСТИ ДЛЯ КЕРАМИКИ</v>
          </cell>
        </row>
        <row r="72">
          <cell r="A72" t="str">
            <v>S110500000</v>
          </cell>
          <cell r="B72" t="str">
            <v>Комплект креплений для унитазов</v>
          </cell>
          <cell r="C72">
            <v>10</v>
          </cell>
          <cell r="D72">
            <v>12</v>
          </cell>
          <cell r="E72">
            <v>10.833333333333334</v>
          </cell>
          <cell r="F72">
            <v>13</v>
          </cell>
        </row>
        <row r="73">
          <cell r="A73" t="str">
            <v>S110162230</v>
          </cell>
          <cell r="B73" t="str">
            <v>Сиденье к унитазу LOTUS  metal</v>
          </cell>
          <cell r="C73">
            <v>600</v>
          </cell>
          <cell r="D73">
            <v>720</v>
          </cell>
          <cell r="E73">
            <v>671.66666666666674</v>
          </cell>
          <cell r="F73">
            <v>806</v>
          </cell>
        </row>
        <row r="74">
          <cell r="A74" t="str">
            <v>S110163240</v>
          </cell>
          <cell r="B74" t="str">
            <v>Сидение к унитазу  LOTUS plus</v>
          </cell>
          <cell r="C74">
            <v>700</v>
          </cell>
          <cell r="D74">
            <v>840</v>
          </cell>
          <cell r="E74">
            <v>784.16666666666674</v>
          </cell>
          <cell r="F74">
            <v>941</v>
          </cell>
        </row>
        <row r="75">
          <cell r="A75" t="str">
            <v>S110142110</v>
          </cell>
          <cell r="B75" t="str">
            <v>Сиденье к унитазу  СУ 79 металл</v>
          </cell>
          <cell r="C75">
            <v>175</v>
          </cell>
          <cell r="D75">
            <v>210</v>
          </cell>
          <cell r="E75">
            <v>195.83333333333334</v>
          </cell>
          <cell r="F75">
            <v>235</v>
          </cell>
        </row>
        <row r="76">
          <cell r="A76" t="str">
            <v>S110163310</v>
          </cell>
          <cell r="B76" t="str">
            <v>Сиденье  к унитазу  SD 16m095</v>
          </cell>
          <cell r="C76">
            <v>700</v>
          </cell>
          <cell r="D76">
            <v>840</v>
          </cell>
          <cell r="E76">
            <v>784.16666666666674</v>
          </cell>
          <cell r="F76">
            <v>941</v>
          </cell>
        </row>
        <row r="77">
          <cell r="A77" t="str">
            <v>S110162380</v>
          </cell>
          <cell r="B77" t="str">
            <v xml:space="preserve">Сиденье для унитаза SDU 26 met </v>
          </cell>
          <cell r="C77">
            <v>575</v>
          </cell>
          <cell r="D77">
            <v>690</v>
          </cell>
          <cell r="E77">
            <v>644.16666666666674</v>
          </cell>
          <cell r="F77">
            <v>773</v>
          </cell>
        </row>
        <row r="78">
          <cell r="A78" t="str">
            <v>S110163370</v>
          </cell>
          <cell r="B78" t="str">
            <v xml:space="preserve">Сиденье для унитаза SDU 36 soft-close </v>
          </cell>
          <cell r="C78">
            <v>700</v>
          </cell>
          <cell r="D78">
            <v>840</v>
          </cell>
          <cell r="E78">
            <v>784.16666666666674</v>
          </cell>
          <cell r="F78">
            <v>941</v>
          </cell>
        </row>
        <row r="79">
          <cell r="A79" t="str">
            <v>S110192130</v>
          </cell>
          <cell r="B79" t="str">
            <v>Сидeние к унитазу "СУ-1M"</v>
          </cell>
          <cell r="C79">
            <v>175</v>
          </cell>
          <cell r="D79">
            <v>210</v>
          </cell>
          <cell r="E79">
            <v>195.83333333333334</v>
          </cell>
          <cell r="F79">
            <v>235</v>
          </cell>
        </row>
        <row r="80">
          <cell r="A80">
            <v>70117</v>
          </cell>
          <cell r="B80" t="str">
            <v>Сиденье к унитазу СУ 78.11.00</v>
          </cell>
          <cell r="C80">
            <v>187.5</v>
          </cell>
          <cell r="D80">
            <v>225</v>
          </cell>
          <cell r="E80">
            <v>210</v>
          </cell>
          <cell r="F80">
            <v>252</v>
          </cell>
        </row>
        <row r="81">
          <cell r="A81" t="str">
            <v>L84000000</v>
          </cell>
          <cell r="B81" t="str">
            <v>Runa Керамический бачок с крышкой</v>
          </cell>
          <cell r="C81">
            <v>355</v>
          </cell>
          <cell r="D81">
            <v>426</v>
          </cell>
          <cell r="E81">
            <v>397.5</v>
          </cell>
          <cell r="F81">
            <v>477</v>
          </cell>
        </row>
        <row r="82">
          <cell r="A82" t="str">
            <v>L83200000</v>
          </cell>
          <cell r="B82" t="str">
            <v>Runa Чаша унитаза горизонтальный выпуск</v>
          </cell>
          <cell r="C82">
            <v>567.5</v>
          </cell>
          <cell r="D82">
            <v>681</v>
          </cell>
          <cell r="E82">
            <v>635.83333333333337</v>
          </cell>
          <cell r="F82">
            <v>763</v>
          </cell>
        </row>
        <row r="83">
          <cell r="A83" t="str">
            <v>L83202000</v>
          </cell>
          <cell r="B83" t="str">
            <v>Runa Чаша унитаза косой выпуск</v>
          </cell>
          <cell r="C83">
            <v>567.5</v>
          </cell>
          <cell r="D83">
            <v>681</v>
          </cell>
          <cell r="E83">
            <v>635.83333333333337</v>
          </cell>
          <cell r="F83">
            <v>763</v>
          </cell>
        </row>
        <row r="84">
          <cell r="A84" t="str">
            <v>L74000000</v>
          </cell>
          <cell r="B84" t="str">
            <v xml:space="preserve">Freja Керамический бачок с крышкой классический </v>
          </cell>
          <cell r="C84">
            <v>335</v>
          </cell>
          <cell r="D84">
            <v>402</v>
          </cell>
          <cell r="E84">
            <v>375</v>
          </cell>
          <cell r="F84">
            <v>450</v>
          </cell>
        </row>
        <row r="85">
          <cell r="A85" t="str">
            <v>L73202000</v>
          </cell>
          <cell r="B85" t="str">
            <v>Freja Чаша унитаза косой выпуск</v>
          </cell>
          <cell r="C85">
            <v>525</v>
          </cell>
          <cell r="D85">
            <v>630</v>
          </cell>
          <cell r="E85">
            <v>588.33333333333337</v>
          </cell>
          <cell r="F85">
            <v>706</v>
          </cell>
        </row>
        <row r="86">
          <cell r="A86" t="str">
            <v>L73200000</v>
          </cell>
          <cell r="B86" t="str">
            <v>Freja Чаша унитаза горизонтальный выпуск</v>
          </cell>
          <cell r="C86">
            <v>525</v>
          </cell>
          <cell r="D86">
            <v>630</v>
          </cell>
          <cell r="E86">
            <v>588.33333333333337</v>
          </cell>
          <cell r="F86">
            <v>706</v>
          </cell>
        </row>
        <row r="87">
          <cell r="A87" t="str">
            <v>L7400000U</v>
          </cell>
          <cell r="B87" t="str">
            <v xml:space="preserve">Freja Premium Керамический бачок с крышкой классический </v>
          </cell>
          <cell r="C87">
            <v>335</v>
          </cell>
          <cell r="D87">
            <v>402</v>
          </cell>
          <cell r="E87">
            <v>375</v>
          </cell>
          <cell r="F87">
            <v>450</v>
          </cell>
        </row>
        <row r="88">
          <cell r="A88" t="str">
            <v>L7320000U</v>
          </cell>
          <cell r="B88" t="str">
            <v>Freja Premium Чаша унитаза горизонтальный выпуск с комплектом скрытого крепления</v>
          </cell>
          <cell r="C88">
            <v>775</v>
          </cell>
          <cell r="D88">
            <v>930</v>
          </cell>
          <cell r="E88">
            <v>868.33333333333337</v>
          </cell>
          <cell r="F88">
            <v>1042</v>
          </cell>
        </row>
        <row r="89">
          <cell r="A89" t="str">
            <v>L7320100U</v>
          </cell>
          <cell r="B89" t="str">
            <v>Freja Premium Чаша унитаза косой выпуск с комплектом скрытого крепления</v>
          </cell>
          <cell r="C89">
            <v>775</v>
          </cell>
          <cell r="D89">
            <v>930</v>
          </cell>
          <cell r="E89">
            <v>868.33333333333337</v>
          </cell>
          <cell r="F89">
            <v>1042</v>
          </cell>
        </row>
        <row r="90">
          <cell r="A90" t="str">
            <v>M1400800U</v>
          </cell>
          <cell r="B90" t="str">
            <v>Idol Керамический бачок с крышкой</v>
          </cell>
          <cell r="C90">
            <v>325</v>
          </cell>
          <cell r="D90">
            <v>390</v>
          </cell>
          <cell r="E90">
            <v>364.16666666666669</v>
          </cell>
          <cell r="F90">
            <v>437</v>
          </cell>
        </row>
        <row r="91">
          <cell r="A91" t="str">
            <v>M1401900U</v>
          </cell>
          <cell r="B91" t="str">
            <v>Idol Чаша унитаза горизонтальный выпуск</v>
          </cell>
          <cell r="C91">
            <v>542.5</v>
          </cell>
          <cell r="D91">
            <v>651</v>
          </cell>
          <cell r="E91">
            <v>607.5</v>
          </cell>
          <cell r="F91">
            <v>729</v>
          </cell>
        </row>
        <row r="92">
          <cell r="A92" t="str">
            <v>M13202000</v>
          </cell>
          <cell r="B92" t="str">
            <v>Idol Чаша унитаза косой выпуск</v>
          </cell>
          <cell r="C92">
            <v>542.5</v>
          </cell>
          <cell r="D92">
            <v>651</v>
          </cell>
          <cell r="E92">
            <v>607.5</v>
          </cell>
          <cell r="F92">
            <v>729</v>
          </cell>
        </row>
        <row r="93">
          <cell r="A93" t="str">
            <v>7401400U</v>
          </cell>
          <cell r="B93" t="str">
            <v>Solo Керамический бачок с крышкой</v>
          </cell>
          <cell r="C93">
            <v>332.5</v>
          </cell>
          <cell r="D93">
            <v>399</v>
          </cell>
          <cell r="E93">
            <v>372.5</v>
          </cell>
          <cell r="F93">
            <v>447</v>
          </cell>
        </row>
        <row r="94">
          <cell r="A94" t="str">
            <v>7320200U</v>
          </cell>
          <cell r="B94" t="str">
            <v>Solo Чаша унитаза горизонтальный выпуск</v>
          </cell>
          <cell r="C94">
            <v>610</v>
          </cell>
          <cell r="D94">
            <v>732</v>
          </cell>
          <cell r="E94">
            <v>683.33333333333337</v>
          </cell>
          <cell r="F94">
            <v>820</v>
          </cell>
        </row>
        <row r="95">
          <cell r="A95">
            <v>73207000</v>
          </cell>
          <cell r="B95" t="str">
            <v>Solo Чаша унитаза косой выпуск</v>
          </cell>
          <cell r="C95">
            <v>610</v>
          </cell>
          <cell r="D95">
            <v>732</v>
          </cell>
          <cell r="E95">
            <v>683.33333333333337</v>
          </cell>
          <cell r="F95">
            <v>820</v>
          </cell>
        </row>
        <row r="96">
          <cell r="A96" t="str">
            <v>K8400900U</v>
          </cell>
          <cell r="B96" t="str">
            <v>Primo Керамический бачок с крышкой</v>
          </cell>
          <cell r="C96">
            <v>445</v>
          </cell>
          <cell r="D96">
            <v>534</v>
          </cell>
          <cell r="E96">
            <v>498.33333333333337</v>
          </cell>
          <cell r="F96">
            <v>598</v>
          </cell>
        </row>
        <row r="97">
          <cell r="A97" t="str">
            <v>K8320200U</v>
          </cell>
          <cell r="B97" t="str">
            <v>Primo Чаша унитаза горизонтальный выпуск</v>
          </cell>
          <cell r="C97">
            <v>707.5</v>
          </cell>
          <cell r="D97">
            <v>849</v>
          </cell>
          <cell r="E97">
            <v>792.5</v>
          </cell>
          <cell r="F97">
            <v>951</v>
          </cell>
        </row>
        <row r="98">
          <cell r="A98" t="str">
            <v>K84009001</v>
          </cell>
          <cell r="B98" t="str">
            <v>Primo Premium Керамический бачок с крышкой</v>
          </cell>
          <cell r="C98">
            <v>445</v>
          </cell>
          <cell r="D98">
            <v>534</v>
          </cell>
          <cell r="E98">
            <v>498.33333333333337</v>
          </cell>
          <cell r="F98">
            <v>598</v>
          </cell>
        </row>
        <row r="99">
          <cell r="A99" t="str">
            <v>K8320300U</v>
          </cell>
          <cell r="B99" t="str">
            <v>Primo Premium Чаша унитаза горизонтальный выпуск  с комплектом скрытого крепления</v>
          </cell>
          <cell r="C99">
            <v>775</v>
          </cell>
          <cell r="D99">
            <v>930</v>
          </cell>
          <cell r="E99">
            <v>868.33333333333337</v>
          </cell>
          <cell r="F99">
            <v>1042</v>
          </cell>
        </row>
        <row r="100">
          <cell r="A100" t="str">
            <v>K8320400U</v>
          </cell>
          <cell r="B100" t="str">
            <v>Primo Premium Чаша унитаза косой выпуск с комплектом скрытого крепления</v>
          </cell>
          <cell r="C100">
            <v>775</v>
          </cell>
          <cell r="D100">
            <v>930</v>
          </cell>
          <cell r="E100">
            <v>868.33333333333337</v>
          </cell>
          <cell r="F100">
            <v>1042</v>
          </cell>
        </row>
        <row r="101">
          <cell r="A101" t="str">
            <v>L34001000</v>
          </cell>
          <cell r="B101" t="str">
            <v>Modo Керамический бачок с крышкой</v>
          </cell>
          <cell r="C101">
            <v>385</v>
          </cell>
          <cell r="D101">
            <v>462</v>
          </cell>
          <cell r="E101">
            <v>430.83333333333337</v>
          </cell>
          <cell r="F101">
            <v>517</v>
          </cell>
        </row>
        <row r="102">
          <cell r="A102" t="str">
            <v>L34203000</v>
          </cell>
          <cell r="B102" t="str">
            <v>Modo Чаша унитаза вертикальный выпуск</v>
          </cell>
          <cell r="C102">
            <v>567.5</v>
          </cell>
          <cell r="D102">
            <v>681</v>
          </cell>
          <cell r="E102">
            <v>635.83333333333337</v>
          </cell>
          <cell r="F102">
            <v>763</v>
          </cell>
        </row>
        <row r="103">
          <cell r="A103" t="str">
            <v>МЕБЕЛЬ</v>
          </cell>
        </row>
        <row r="104">
          <cell r="A104">
            <v>89359001</v>
          </cell>
          <cell r="B104" t="str">
            <v>FREJA Шафа під меблевий умивальник 65 см, бiлий глянець</v>
          </cell>
          <cell r="C104">
            <v>1472.5</v>
          </cell>
          <cell r="D104">
            <v>1767</v>
          </cell>
          <cell r="E104">
            <v>1649.1666666666667</v>
          </cell>
          <cell r="F104">
            <v>1979</v>
          </cell>
        </row>
        <row r="105">
          <cell r="A105">
            <v>89474001</v>
          </cell>
          <cell r="B105" t="str">
            <v>FREJA Шафа під меблевий умивальник 55 см, бiлий глянець</v>
          </cell>
          <cell r="C105">
            <v>1450</v>
          </cell>
          <cell r="D105">
            <v>1740</v>
          </cell>
          <cell r="E105">
            <v>1624.1666666666667</v>
          </cell>
          <cell r="F105">
            <v>1949</v>
          </cell>
        </row>
        <row r="106">
          <cell r="A106">
            <v>89473001</v>
          </cell>
          <cell r="B106" t="str">
            <v>FREJA Шафа під меблевий умивальник 45 см, бiлий глянець</v>
          </cell>
          <cell r="C106">
            <v>1390</v>
          </cell>
          <cell r="D106">
            <v>1668</v>
          </cell>
          <cell r="E106">
            <v>1540.8333333333335</v>
          </cell>
          <cell r="F106">
            <v>1849</v>
          </cell>
        </row>
        <row r="107">
          <cell r="A107">
            <v>88384001</v>
          </cell>
          <cell r="B107" t="str">
            <v>FREJA Шафа бокова висока, бiлий глянець</v>
          </cell>
          <cell r="C107">
            <v>2517.5</v>
          </cell>
          <cell r="D107">
            <v>3021</v>
          </cell>
          <cell r="E107">
            <v>2824.166666666667</v>
          </cell>
          <cell r="F107">
            <v>3389</v>
          </cell>
        </row>
        <row r="108">
          <cell r="A108" t="str">
            <v>S11064012</v>
          </cell>
          <cell r="B108" t="str">
            <v xml:space="preserve">Ніжки MO-N-NOG-0015 (2 шт.) </v>
          </cell>
          <cell r="C108">
            <v>132.5</v>
          </cell>
          <cell r="D108">
            <v>159</v>
          </cell>
          <cell r="E108">
            <v>149.16666666666669</v>
          </cell>
          <cell r="F108">
            <v>179</v>
          </cell>
        </row>
        <row r="109">
          <cell r="B109" t="str">
            <v>FREJA</v>
          </cell>
        </row>
        <row r="110">
          <cell r="A110">
            <v>89360000</v>
          </cell>
          <cell r="B110" t="str">
            <v>RUNA Шафа під меблевий умивальник 70 см, венге/бiлий глянець</v>
          </cell>
          <cell r="C110">
            <v>2085</v>
          </cell>
          <cell r="D110">
            <v>2502</v>
          </cell>
          <cell r="E110">
            <v>2332.5</v>
          </cell>
          <cell r="F110">
            <v>2799</v>
          </cell>
        </row>
        <row r="111">
          <cell r="A111">
            <v>89476000</v>
          </cell>
          <cell r="B111" t="str">
            <v>RUNA Шафа під меблевий умивальник 60 см, венге/бiлий глянець</v>
          </cell>
          <cell r="C111">
            <v>1977.5</v>
          </cell>
          <cell r="D111">
            <v>2373</v>
          </cell>
          <cell r="E111">
            <v>2215.8333333333335</v>
          </cell>
          <cell r="F111">
            <v>2659</v>
          </cell>
        </row>
        <row r="112">
          <cell r="A112">
            <v>89475000</v>
          </cell>
          <cell r="B112" t="str">
            <v>RUNA Шафа під меблевий умивальник 50 см, венге/бiлий глянець</v>
          </cell>
          <cell r="C112">
            <v>1882.5</v>
          </cell>
          <cell r="D112">
            <v>2259</v>
          </cell>
          <cell r="E112">
            <v>2107.5</v>
          </cell>
          <cell r="F112">
            <v>2529</v>
          </cell>
        </row>
        <row r="113">
          <cell r="A113">
            <v>88385000</v>
          </cell>
          <cell r="B113" t="str">
            <v>RUNA Шафа бокова, висока, венге, бiлий глянець</v>
          </cell>
          <cell r="C113">
            <v>4172.5</v>
          </cell>
          <cell r="D113">
            <v>5007</v>
          </cell>
          <cell r="E113">
            <v>4665.8333333333339</v>
          </cell>
          <cell r="F113">
            <v>5599</v>
          </cell>
        </row>
        <row r="114">
          <cell r="B114" t="str">
            <v>RUNA</v>
          </cell>
        </row>
        <row r="115">
          <cell r="A115">
            <v>29209000</v>
          </cell>
          <cell r="B115" t="str">
            <v>NOVA Комплект: умивальник меблевий 50 см + шафа пiд умивальник, бiлий глянець</v>
          </cell>
          <cell r="C115">
            <v>1662.5</v>
          </cell>
          <cell r="D115">
            <v>1995</v>
          </cell>
          <cell r="E115">
            <v>1865.8333333333335</v>
          </cell>
          <cell r="F115">
            <v>2239</v>
          </cell>
        </row>
        <row r="116">
          <cell r="A116">
            <v>29210000</v>
          </cell>
          <cell r="B116" t="str">
            <v>NOVA Комплект: умивальник меблевий 55 см + шафа пiд умивальник, бiлий глянець</v>
          </cell>
          <cell r="C116">
            <v>1917.5</v>
          </cell>
          <cell r="D116">
            <v>2301</v>
          </cell>
          <cell r="E116">
            <v>2149.166666666667</v>
          </cell>
          <cell r="F116">
            <v>2579</v>
          </cell>
        </row>
        <row r="117">
          <cell r="A117">
            <v>29211000</v>
          </cell>
          <cell r="B117" t="str">
            <v>NOVA Комплект: умивальник меблевий 6 5см + шафа пiд умивальник, бiлий глянець</v>
          </cell>
          <cell r="C117">
            <v>2312.5</v>
          </cell>
          <cell r="D117">
            <v>2775</v>
          </cell>
          <cell r="E117">
            <v>2590.8333333333335</v>
          </cell>
          <cell r="F117">
            <v>3109</v>
          </cell>
        </row>
        <row r="118">
          <cell r="B118" t="str">
            <v>NOVA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72"/>
  <sheetViews>
    <sheetView tabSelected="1" zoomScale="90" zoomScaleNormal="90" workbookViewId="0">
      <pane xSplit="1" ySplit="3" topLeftCell="B4" activePane="bottomRight" state="frozen"/>
      <selection pane="topRight" activeCell="E1" sqref="E1"/>
      <selection pane="bottomLeft" activeCell="A3" sqref="A3"/>
      <selection pane="bottomRight" activeCell="A27" sqref="A27"/>
    </sheetView>
  </sheetViews>
  <sheetFormatPr defaultRowHeight="13.2" x14ac:dyDescent="0.25"/>
  <cols>
    <col min="1" max="1" width="11.6640625" customWidth="1"/>
    <col min="2" max="2" width="72.109375" customWidth="1"/>
    <col min="3" max="7" width="12.5546875" customWidth="1"/>
    <col min="8" max="8" width="38.88671875" customWidth="1"/>
    <col min="9" max="127" width="9.109375" style="154"/>
  </cols>
  <sheetData>
    <row r="1" spans="1:127" ht="14.4" thickBot="1" x14ac:dyDescent="0.35">
      <c r="A1" s="12"/>
      <c r="B1" s="12"/>
      <c r="C1" s="12"/>
      <c r="D1" s="12"/>
      <c r="E1" s="12"/>
      <c r="F1" s="12"/>
      <c r="G1" s="12"/>
      <c r="H1" s="12"/>
    </row>
    <row r="2" spans="1:127" s="2" customFormat="1" ht="19.5" customHeight="1" thickBot="1" x14ac:dyDescent="0.35">
      <c r="A2" s="103"/>
      <c r="B2" s="104" t="s">
        <v>369</v>
      </c>
      <c r="C2" s="192" t="s">
        <v>291</v>
      </c>
      <c r="D2" s="193"/>
      <c r="E2" s="192" t="s">
        <v>368</v>
      </c>
      <c r="F2" s="193"/>
      <c r="G2" s="110"/>
      <c r="H2" s="13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</row>
    <row r="3" spans="1:127" ht="28.2" thickBot="1" x14ac:dyDescent="0.3">
      <c r="A3" s="14" t="s">
        <v>259</v>
      </c>
      <c r="B3" s="15" t="s">
        <v>79</v>
      </c>
      <c r="C3" s="73" t="s">
        <v>237</v>
      </c>
      <c r="D3" s="142" t="s">
        <v>238</v>
      </c>
      <c r="E3" s="73" t="s">
        <v>366</v>
      </c>
      <c r="F3" s="142" t="s">
        <v>367</v>
      </c>
      <c r="G3" s="16" t="s">
        <v>370</v>
      </c>
      <c r="H3" s="16" t="s">
        <v>178</v>
      </c>
    </row>
    <row r="4" spans="1:127" s="1" customFormat="1" ht="13.8" x14ac:dyDescent="0.3">
      <c r="A4" s="94" t="s">
        <v>28</v>
      </c>
      <c r="B4" s="95" t="s">
        <v>149</v>
      </c>
      <c r="C4" s="113">
        <v>377.5</v>
      </c>
      <c r="D4" s="158">
        <v>453</v>
      </c>
      <c r="E4" s="191">
        <f>F4/1.2</f>
        <v>425</v>
      </c>
      <c r="F4" s="191">
        <v>510</v>
      </c>
      <c r="G4" s="161">
        <f>F4/D4-1</f>
        <v>0.1258278145695364</v>
      </c>
      <c r="H4" s="96"/>
    </row>
    <row r="5" spans="1:127" s="1" customFormat="1" ht="13.8" x14ac:dyDescent="0.3">
      <c r="A5" s="29" t="s">
        <v>29</v>
      </c>
      <c r="B5" s="7" t="s">
        <v>150</v>
      </c>
      <c r="C5" s="112">
        <v>420</v>
      </c>
      <c r="D5" s="159">
        <v>504</v>
      </c>
      <c r="E5" s="112">
        <f t="shared" ref="E5:E50" si="0">F5/1.2</f>
        <v>466.66666666666669</v>
      </c>
      <c r="F5" s="112">
        <v>560</v>
      </c>
      <c r="G5" s="162">
        <f t="shared" ref="G5:G65" si="1">F5/D5-1</f>
        <v>0.11111111111111116</v>
      </c>
      <c r="H5" s="90"/>
    </row>
    <row r="6" spans="1:127" s="1" customFormat="1" ht="13.8" x14ac:dyDescent="0.3">
      <c r="A6" s="29" t="s">
        <v>30</v>
      </c>
      <c r="B6" s="7" t="s">
        <v>151</v>
      </c>
      <c r="C6" s="112">
        <v>462.5</v>
      </c>
      <c r="D6" s="159">
        <v>555</v>
      </c>
      <c r="E6" s="112">
        <f t="shared" si="0"/>
        <v>516.66666666666674</v>
      </c>
      <c r="F6" s="112">
        <v>620</v>
      </c>
      <c r="G6" s="162">
        <f t="shared" si="1"/>
        <v>0.11711711711711703</v>
      </c>
      <c r="H6" s="90"/>
    </row>
    <row r="7" spans="1:127" s="1" customFormat="1" ht="13.8" x14ac:dyDescent="0.3">
      <c r="A7" s="74" t="s">
        <v>31</v>
      </c>
      <c r="B7" s="7" t="s">
        <v>152</v>
      </c>
      <c r="C7" s="112">
        <v>542.5</v>
      </c>
      <c r="D7" s="159">
        <v>651</v>
      </c>
      <c r="E7" s="112">
        <f t="shared" si="0"/>
        <v>607.5</v>
      </c>
      <c r="F7" s="112">
        <v>729</v>
      </c>
      <c r="G7" s="162">
        <f t="shared" si="1"/>
        <v>0.1198156682027649</v>
      </c>
      <c r="H7" s="90"/>
    </row>
    <row r="8" spans="1:127" s="1" customFormat="1" ht="13.8" x14ac:dyDescent="0.3">
      <c r="A8" s="74" t="s">
        <v>124</v>
      </c>
      <c r="B8" s="7" t="s">
        <v>153</v>
      </c>
      <c r="C8" s="112">
        <v>475</v>
      </c>
      <c r="D8" s="159">
        <v>570</v>
      </c>
      <c r="E8" s="112">
        <f t="shared" si="0"/>
        <v>532.5</v>
      </c>
      <c r="F8" s="112">
        <v>639</v>
      </c>
      <c r="G8" s="162">
        <f t="shared" si="1"/>
        <v>0.1210526315789473</v>
      </c>
      <c r="H8" s="91"/>
    </row>
    <row r="9" spans="1:127" s="1" customFormat="1" ht="13.8" x14ac:dyDescent="0.3">
      <c r="A9" s="74" t="s">
        <v>127</v>
      </c>
      <c r="B9" s="7" t="s">
        <v>154</v>
      </c>
      <c r="C9" s="112">
        <v>360</v>
      </c>
      <c r="D9" s="159">
        <v>432</v>
      </c>
      <c r="E9" s="112">
        <f t="shared" si="0"/>
        <v>404.16666666666669</v>
      </c>
      <c r="F9" s="112">
        <v>485</v>
      </c>
      <c r="G9" s="162">
        <f t="shared" si="1"/>
        <v>0.12268518518518512</v>
      </c>
      <c r="H9" s="91"/>
    </row>
    <row r="10" spans="1:127" s="1" customFormat="1" ht="13.8" x14ac:dyDescent="0.3">
      <c r="A10" s="74" t="s">
        <v>32</v>
      </c>
      <c r="B10" s="7" t="s">
        <v>147</v>
      </c>
      <c r="C10" s="112">
        <v>395</v>
      </c>
      <c r="D10" s="159">
        <v>474</v>
      </c>
      <c r="E10" s="112">
        <f t="shared" si="0"/>
        <v>441.66666666666669</v>
      </c>
      <c r="F10" s="112">
        <v>530</v>
      </c>
      <c r="G10" s="162">
        <f t="shared" si="1"/>
        <v>0.1181434599156117</v>
      </c>
      <c r="H10" s="90"/>
    </row>
    <row r="11" spans="1:127" s="1" customFormat="1" ht="13.8" x14ac:dyDescent="0.3">
      <c r="A11" s="75" t="s">
        <v>33</v>
      </c>
      <c r="B11" s="7" t="s">
        <v>148</v>
      </c>
      <c r="C11" s="112">
        <v>295</v>
      </c>
      <c r="D11" s="159">
        <v>354</v>
      </c>
      <c r="E11" s="112">
        <f t="shared" si="0"/>
        <v>332.5</v>
      </c>
      <c r="F11" s="112">
        <v>399</v>
      </c>
      <c r="G11" s="162">
        <f t="shared" si="1"/>
        <v>0.12711864406779672</v>
      </c>
      <c r="H11" s="90"/>
    </row>
    <row r="12" spans="1:127" s="1" customFormat="1" ht="13.8" x14ac:dyDescent="0.3">
      <c r="A12" s="76" t="s">
        <v>34</v>
      </c>
      <c r="B12" s="7" t="s">
        <v>155</v>
      </c>
      <c r="C12" s="112">
        <v>295</v>
      </c>
      <c r="D12" s="159">
        <v>354</v>
      </c>
      <c r="E12" s="112">
        <f t="shared" si="0"/>
        <v>332.5</v>
      </c>
      <c r="F12" s="112">
        <v>399</v>
      </c>
      <c r="G12" s="162">
        <f t="shared" si="1"/>
        <v>0.12711864406779672</v>
      </c>
      <c r="H12" s="90"/>
    </row>
    <row r="13" spans="1:127" s="1" customFormat="1" ht="27.6" x14ac:dyDescent="0.3">
      <c r="A13" s="77" t="s">
        <v>35</v>
      </c>
      <c r="B13" s="9" t="s">
        <v>144</v>
      </c>
      <c r="C13" s="112">
        <v>1582.5</v>
      </c>
      <c r="D13" s="159">
        <v>1899</v>
      </c>
      <c r="E13" s="112">
        <f t="shared" si="0"/>
        <v>1774.1666666666667</v>
      </c>
      <c r="F13" s="112">
        <v>2129</v>
      </c>
      <c r="G13" s="162">
        <f t="shared" si="1"/>
        <v>0.12111637704054767</v>
      </c>
      <c r="H13" s="90"/>
    </row>
    <row r="14" spans="1:127" s="1" customFormat="1" ht="27.6" x14ac:dyDescent="0.3">
      <c r="A14" s="77" t="s">
        <v>36</v>
      </c>
      <c r="B14" s="9" t="s">
        <v>145</v>
      </c>
      <c r="C14" s="112">
        <v>1875</v>
      </c>
      <c r="D14" s="159">
        <v>2250</v>
      </c>
      <c r="E14" s="112">
        <f t="shared" si="0"/>
        <v>2099.166666666667</v>
      </c>
      <c r="F14" s="112">
        <v>2519</v>
      </c>
      <c r="G14" s="162">
        <f t="shared" si="1"/>
        <v>0.11955555555555564</v>
      </c>
      <c r="H14" s="90"/>
    </row>
    <row r="15" spans="1:127" s="1" customFormat="1" ht="27.6" x14ac:dyDescent="0.3">
      <c r="A15" s="77" t="s">
        <v>61</v>
      </c>
      <c r="B15" s="9" t="s">
        <v>146</v>
      </c>
      <c r="C15" s="112">
        <v>2082.5</v>
      </c>
      <c r="D15" s="159">
        <v>2499</v>
      </c>
      <c r="E15" s="112">
        <f t="shared" si="0"/>
        <v>2332.5</v>
      </c>
      <c r="F15" s="112">
        <v>2799</v>
      </c>
      <c r="G15" s="162">
        <f t="shared" si="1"/>
        <v>0.12004801920768315</v>
      </c>
      <c r="H15" s="90"/>
    </row>
    <row r="16" spans="1:127" s="1" customFormat="1" ht="27.6" x14ac:dyDescent="0.3">
      <c r="A16" s="114" t="s">
        <v>241</v>
      </c>
      <c r="B16" s="115" t="s">
        <v>240</v>
      </c>
      <c r="C16" s="112">
        <v>2290</v>
      </c>
      <c r="D16" s="159">
        <v>2748</v>
      </c>
      <c r="E16" s="112">
        <f t="shared" si="0"/>
        <v>2565.8333333333335</v>
      </c>
      <c r="F16" s="112">
        <v>3079</v>
      </c>
      <c r="G16" s="162">
        <f t="shared" si="1"/>
        <v>0.12045123726346429</v>
      </c>
      <c r="H16" s="116"/>
    </row>
    <row r="17" spans="1:8" s="1" customFormat="1" ht="27.6" x14ac:dyDescent="0.3">
      <c r="A17" s="114" t="s">
        <v>239</v>
      </c>
      <c r="B17" s="115" t="s">
        <v>242</v>
      </c>
      <c r="C17" s="112">
        <v>2290</v>
      </c>
      <c r="D17" s="159">
        <v>2748</v>
      </c>
      <c r="E17" s="112">
        <f t="shared" si="0"/>
        <v>2565.8333333333335</v>
      </c>
      <c r="F17" s="112">
        <v>3079</v>
      </c>
      <c r="G17" s="162">
        <f t="shared" si="1"/>
        <v>0.12045123726346429</v>
      </c>
      <c r="H17" s="116"/>
    </row>
    <row r="18" spans="1:8" s="1" customFormat="1" ht="14.25" customHeight="1" x14ac:dyDescent="0.3">
      <c r="A18" s="77" t="s">
        <v>37</v>
      </c>
      <c r="B18" s="10" t="s">
        <v>80</v>
      </c>
      <c r="C18" s="112">
        <v>727.5</v>
      </c>
      <c r="D18" s="159">
        <v>873</v>
      </c>
      <c r="E18" s="112">
        <f t="shared" si="0"/>
        <v>815.83333333333337</v>
      </c>
      <c r="F18" s="112">
        <v>979</v>
      </c>
      <c r="G18" s="162">
        <f t="shared" si="1"/>
        <v>0.12142038946162659</v>
      </c>
      <c r="H18" s="90"/>
    </row>
    <row r="19" spans="1:8" s="1" customFormat="1" ht="13.8" x14ac:dyDescent="0.3">
      <c r="A19" s="78">
        <v>89359001</v>
      </c>
      <c r="B19" s="9" t="s">
        <v>156</v>
      </c>
      <c r="C19" s="112">
        <v>1472.5</v>
      </c>
      <c r="D19" s="159">
        <v>1767</v>
      </c>
      <c r="E19" s="112">
        <f t="shared" si="0"/>
        <v>1649.1666666666667</v>
      </c>
      <c r="F19" s="112">
        <v>1979</v>
      </c>
      <c r="G19" s="162">
        <f t="shared" si="1"/>
        <v>0.11997736276174309</v>
      </c>
      <c r="H19" s="92"/>
    </row>
    <row r="20" spans="1:8" s="1" customFormat="1" ht="13.8" x14ac:dyDescent="0.3">
      <c r="A20" s="78">
        <v>89474001</v>
      </c>
      <c r="B20" s="9" t="s">
        <v>157</v>
      </c>
      <c r="C20" s="112">
        <v>1450</v>
      </c>
      <c r="D20" s="159">
        <v>1740</v>
      </c>
      <c r="E20" s="112">
        <f t="shared" si="0"/>
        <v>1624.1666666666667</v>
      </c>
      <c r="F20" s="112">
        <v>1949</v>
      </c>
      <c r="G20" s="162">
        <f t="shared" si="1"/>
        <v>0.12011494252873556</v>
      </c>
      <c r="H20" s="91"/>
    </row>
    <row r="21" spans="1:8" s="1" customFormat="1" ht="13.8" x14ac:dyDescent="0.3">
      <c r="A21" s="78">
        <v>89473001</v>
      </c>
      <c r="B21" s="9" t="s">
        <v>158</v>
      </c>
      <c r="C21" s="112">
        <v>1390</v>
      </c>
      <c r="D21" s="159">
        <v>1668</v>
      </c>
      <c r="E21" s="112">
        <f t="shared" si="0"/>
        <v>1540.8333333333335</v>
      </c>
      <c r="F21" s="112">
        <v>1849</v>
      </c>
      <c r="G21" s="162">
        <f t="shared" si="1"/>
        <v>0.10851318944844124</v>
      </c>
      <c r="H21" s="91"/>
    </row>
    <row r="22" spans="1:8" s="1" customFormat="1" ht="13.8" x14ac:dyDescent="0.3">
      <c r="A22" s="79">
        <v>88384001</v>
      </c>
      <c r="B22" s="9" t="s">
        <v>159</v>
      </c>
      <c r="C22" s="112">
        <v>2517.5</v>
      </c>
      <c r="D22" s="159">
        <v>3021</v>
      </c>
      <c r="E22" s="112">
        <f t="shared" si="0"/>
        <v>2824.166666666667</v>
      </c>
      <c r="F22" s="112">
        <v>3389</v>
      </c>
      <c r="G22" s="162">
        <f t="shared" si="1"/>
        <v>0.12181396888447527</v>
      </c>
      <c r="H22" s="90"/>
    </row>
    <row r="23" spans="1:8" s="1" customFormat="1" ht="13.8" x14ac:dyDescent="0.3">
      <c r="A23" s="80" t="s">
        <v>235</v>
      </c>
      <c r="B23" s="11" t="s">
        <v>236</v>
      </c>
      <c r="C23" s="112">
        <v>132.5</v>
      </c>
      <c r="D23" s="158">
        <v>159</v>
      </c>
      <c r="E23" s="112">
        <f t="shared" si="0"/>
        <v>149.16666666666669</v>
      </c>
      <c r="F23" s="112">
        <v>179</v>
      </c>
      <c r="G23" s="162">
        <f t="shared" si="1"/>
        <v>0.12578616352201255</v>
      </c>
      <c r="H23" s="93"/>
    </row>
    <row r="24" spans="1:8" s="1" customFormat="1" x14ac:dyDescent="0.25">
      <c r="A24" s="81"/>
      <c r="B24" s="25" t="s">
        <v>143</v>
      </c>
      <c r="C24" s="101"/>
      <c r="D24" s="101"/>
      <c r="E24" s="163"/>
      <c r="F24" s="163"/>
      <c r="G24" s="101"/>
      <c r="H24" s="82"/>
    </row>
    <row r="25" spans="1:8" s="1" customFormat="1" ht="13.8" x14ac:dyDescent="0.3">
      <c r="A25" s="83" t="s">
        <v>38</v>
      </c>
      <c r="B25" s="17" t="s">
        <v>160</v>
      </c>
      <c r="C25" s="112">
        <v>412.5</v>
      </c>
      <c r="D25" s="160">
        <v>495</v>
      </c>
      <c r="E25" s="112">
        <f t="shared" si="0"/>
        <v>462.5</v>
      </c>
      <c r="F25" s="112">
        <v>555</v>
      </c>
      <c r="G25" s="162">
        <f t="shared" si="1"/>
        <v>0.1212121212121211</v>
      </c>
      <c r="H25" s="97"/>
    </row>
    <row r="26" spans="1:8" s="1" customFormat="1" ht="13.8" x14ac:dyDescent="0.3">
      <c r="A26" s="77" t="s">
        <v>39</v>
      </c>
      <c r="B26" s="17" t="s">
        <v>161</v>
      </c>
      <c r="C26" s="112">
        <v>457.5</v>
      </c>
      <c r="D26" s="160">
        <v>549</v>
      </c>
      <c r="E26" s="112">
        <f t="shared" si="0"/>
        <v>512.5</v>
      </c>
      <c r="F26" s="112">
        <v>615</v>
      </c>
      <c r="G26" s="162">
        <f t="shared" si="1"/>
        <v>0.12021857923497259</v>
      </c>
      <c r="H26" s="98"/>
    </row>
    <row r="27" spans="1:8" s="1" customFormat="1" ht="13.8" x14ac:dyDescent="0.3">
      <c r="A27" s="77" t="s">
        <v>40</v>
      </c>
      <c r="B27" s="17" t="s">
        <v>162</v>
      </c>
      <c r="C27" s="112">
        <v>497.5</v>
      </c>
      <c r="D27" s="160">
        <v>597</v>
      </c>
      <c r="E27" s="112">
        <f t="shared" si="0"/>
        <v>557.5</v>
      </c>
      <c r="F27" s="112">
        <v>669</v>
      </c>
      <c r="G27" s="162">
        <f t="shared" si="1"/>
        <v>0.12060301507537696</v>
      </c>
      <c r="H27" s="98"/>
    </row>
    <row r="28" spans="1:8" s="1" customFormat="1" ht="13.8" x14ac:dyDescent="0.3">
      <c r="A28" s="77" t="s">
        <v>41</v>
      </c>
      <c r="B28" s="10" t="s">
        <v>163</v>
      </c>
      <c r="C28" s="112">
        <v>678.33333333333337</v>
      </c>
      <c r="D28" s="160">
        <v>814</v>
      </c>
      <c r="E28" s="112">
        <f t="shared" si="0"/>
        <v>758.33333333333337</v>
      </c>
      <c r="F28" s="112">
        <v>910</v>
      </c>
      <c r="G28" s="162">
        <f t="shared" si="1"/>
        <v>0.11793611793611802</v>
      </c>
      <c r="H28" s="98"/>
    </row>
    <row r="29" spans="1:8" s="1" customFormat="1" ht="13.8" x14ac:dyDescent="0.3">
      <c r="A29" s="77" t="s">
        <v>125</v>
      </c>
      <c r="B29" s="10" t="s">
        <v>164</v>
      </c>
      <c r="C29" s="112">
        <v>585</v>
      </c>
      <c r="D29" s="160">
        <v>702</v>
      </c>
      <c r="E29" s="112">
        <f t="shared" si="0"/>
        <v>657.5</v>
      </c>
      <c r="F29" s="112">
        <v>789</v>
      </c>
      <c r="G29" s="162">
        <f t="shared" si="1"/>
        <v>0.12393162393162394</v>
      </c>
      <c r="H29" s="99"/>
    </row>
    <row r="30" spans="1:8" s="1" customFormat="1" ht="13.8" x14ac:dyDescent="0.3">
      <c r="A30" s="77" t="s">
        <v>126</v>
      </c>
      <c r="B30" s="10" t="s">
        <v>165</v>
      </c>
      <c r="C30" s="112">
        <v>487.5</v>
      </c>
      <c r="D30" s="160">
        <v>585</v>
      </c>
      <c r="E30" s="112">
        <f t="shared" si="0"/>
        <v>549.16666666666674</v>
      </c>
      <c r="F30" s="112">
        <v>659</v>
      </c>
      <c r="G30" s="162">
        <f t="shared" si="1"/>
        <v>0.12649572649572649</v>
      </c>
      <c r="H30" s="99"/>
    </row>
    <row r="31" spans="1:8" s="1" customFormat="1" ht="13.8" x14ac:dyDescent="0.3">
      <c r="A31" s="77" t="s">
        <v>42</v>
      </c>
      <c r="B31" s="10" t="s">
        <v>166</v>
      </c>
      <c r="C31" s="112">
        <v>345</v>
      </c>
      <c r="D31" s="160">
        <v>414</v>
      </c>
      <c r="E31" s="112">
        <f t="shared" si="0"/>
        <v>387.5</v>
      </c>
      <c r="F31" s="112">
        <v>465</v>
      </c>
      <c r="G31" s="162">
        <f t="shared" si="1"/>
        <v>0.12318840579710155</v>
      </c>
      <c r="H31" s="98"/>
    </row>
    <row r="32" spans="1:8" s="1" customFormat="1" ht="12.75" customHeight="1" x14ac:dyDescent="0.3">
      <c r="A32" s="77" t="s">
        <v>47</v>
      </c>
      <c r="B32" s="9" t="s">
        <v>168</v>
      </c>
      <c r="C32" s="112">
        <v>397.5</v>
      </c>
      <c r="D32" s="160">
        <v>477</v>
      </c>
      <c r="E32" s="112">
        <f t="shared" si="0"/>
        <v>445.83333333333337</v>
      </c>
      <c r="F32" s="112">
        <v>535</v>
      </c>
      <c r="G32" s="162">
        <f t="shared" si="1"/>
        <v>0.12159329140461206</v>
      </c>
      <c r="H32" s="98"/>
    </row>
    <row r="33" spans="1:8" s="1" customFormat="1" ht="13.8" x14ac:dyDescent="0.3">
      <c r="A33" s="77" t="s">
        <v>43</v>
      </c>
      <c r="B33" s="10" t="s">
        <v>167</v>
      </c>
      <c r="C33" s="112">
        <v>294.16666666666669</v>
      </c>
      <c r="D33" s="160">
        <v>353</v>
      </c>
      <c r="E33" s="112">
        <f t="shared" si="0"/>
        <v>329.16666666666669</v>
      </c>
      <c r="F33" s="112">
        <v>395</v>
      </c>
      <c r="G33" s="162">
        <f t="shared" si="1"/>
        <v>0.11898016997167149</v>
      </c>
      <c r="H33" s="98"/>
    </row>
    <row r="34" spans="1:8" s="1" customFormat="1" ht="13.8" x14ac:dyDescent="0.3">
      <c r="A34" s="77" t="s">
        <v>44</v>
      </c>
      <c r="B34" s="10" t="s">
        <v>81</v>
      </c>
      <c r="C34" s="112">
        <v>785</v>
      </c>
      <c r="D34" s="160">
        <v>942</v>
      </c>
      <c r="E34" s="112">
        <f t="shared" si="0"/>
        <v>879.16666666666674</v>
      </c>
      <c r="F34" s="112">
        <v>1055</v>
      </c>
      <c r="G34" s="162">
        <f t="shared" si="1"/>
        <v>0.11995753715498947</v>
      </c>
      <c r="H34" s="98"/>
    </row>
    <row r="35" spans="1:8" s="1" customFormat="1" ht="25.5" customHeight="1" x14ac:dyDescent="0.3">
      <c r="A35" s="77" t="s">
        <v>45</v>
      </c>
      <c r="B35" s="9" t="s">
        <v>169</v>
      </c>
      <c r="C35" s="112">
        <v>2040</v>
      </c>
      <c r="D35" s="160">
        <v>2448</v>
      </c>
      <c r="E35" s="112">
        <f t="shared" si="0"/>
        <v>2290.8333333333335</v>
      </c>
      <c r="F35" s="112">
        <v>2749</v>
      </c>
      <c r="G35" s="162">
        <f t="shared" si="1"/>
        <v>0.12295751633986929</v>
      </c>
      <c r="H35" s="98"/>
    </row>
    <row r="36" spans="1:8" s="1" customFormat="1" ht="27" customHeight="1" x14ac:dyDescent="0.3">
      <c r="A36" s="77" t="s">
        <v>46</v>
      </c>
      <c r="B36" s="9" t="s">
        <v>170</v>
      </c>
      <c r="C36" s="112">
        <v>2040</v>
      </c>
      <c r="D36" s="160">
        <v>2448</v>
      </c>
      <c r="E36" s="112">
        <f t="shared" si="0"/>
        <v>2290.8333333333335</v>
      </c>
      <c r="F36" s="112">
        <v>2749</v>
      </c>
      <c r="G36" s="162">
        <f t="shared" si="1"/>
        <v>0.12295751633986929</v>
      </c>
      <c r="H36" s="98"/>
    </row>
    <row r="37" spans="1:8" s="1" customFormat="1" ht="24.75" customHeight="1" x14ac:dyDescent="0.3">
      <c r="A37" s="77" t="s">
        <v>67</v>
      </c>
      <c r="B37" s="9" t="s">
        <v>171</v>
      </c>
      <c r="C37" s="112">
        <v>2250</v>
      </c>
      <c r="D37" s="160">
        <v>2700</v>
      </c>
      <c r="E37" s="112">
        <f t="shared" si="0"/>
        <v>2499.166666666667</v>
      </c>
      <c r="F37" s="112">
        <v>2999</v>
      </c>
      <c r="G37" s="162">
        <f t="shared" si="1"/>
        <v>0.11074074074074081</v>
      </c>
      <c r="H37" s="98"/>
    </row>
    <row r="38" spans="1:8" s="1" customFormat="1" ht="29.25" customHeight="1" x14ac:dyDescent="0.3">
      <c r="A38" s="77" t="s">
        <v>68</v>
      </c>
      <c r="B38" s="9" t="s">
        <v>172</v>
      </c>
      <c r="C38" s="112">
        <v>2250</v>
      </c>
      <c r="D38" s="160">
        <v>2700</v>
      </c>
      <c r="E38" s="112">
        <f t="shared" si="0"/>
        <v>2499.166666666667</v>
      </c>
      <c r="F38" s="112">
        <v>2999</v>
      </c>
      <c r="G38" s="162">
        <f t="shared" si="1"/>
        <v>0.11074074074074081</v>
      </c>
      <c r="H38" s="98"/>
    </row>
    <row r="39" spans="1:8" s="1" customFormat="1" ht="13.8" x14ac:dyDescent="0.3">
      <c r="A39" s="78">
        <v>89360000</v>
      </c>
      <c r="B39" s="9" t="s">
        <v>173</v>
      </c>
      <c r="C39" s="112">
        <v>2085</v>
      </c>
      <c r="D39" s="160">
        <v>2502</v>
      </c>
      <c r="E39" s="112">
        <f t="shared" si="0"/>
        <v>2332.5</v>
      </c>
      <c r="F39" s="112">
        <v>2799</v>
      </c>
      <c r="G39" s="162">
        <f t="shared" si="1"/>
        <v>0.11870503597122295</v>
      </c>
      <c r="H39" s="98"/>
    </row>
    <row r="40" spans="1:8" s="1" customFormat="1" ht="13.8" x14ac:dyDescent="0.3">
      <c r="A40" s="80">
        <v>89476000</v>
      </c>
      <c r="B40" s="9" t="s">
        <v>174</v>
      </c>
      <c r="C40" s="112">
        <v>1977.5</v>
      </c>
      <c r="D40" s="160">
        <v>2373</v>
      </c>
      <c r="E40" s="112">
        <f t="shared" si="0"/>
        <v>2215.8333333333335</v>
      </c>
      <c r="F40" s="112">
        <v>2659</v>
      </c>
      <c r="G40" s="162">
        <f t="shared" si="1"/>
        <v>0.12052254530130635</v>
      </c>
      <c r="H40" s="99"/>
    </row>
    <row r="41" spans="1:8" s="1" customFormat="1" ht="13.8" x14ac:dyDescent="0.3">
      <c r="A41" s="80">
        <v>89475000</v>
      </c>
      <c r="B41" s="9" t="s">
        <v>175</v>
      </c>
      <c r="C41" s="112">
        <v>1882.5</v>
      </c>
      <c r="D41" s="160">
        <v>2259</v>
      </c>
      <c r="E41" s="112">
        <f t="shared" si="0"/>
        <v>2107.5</v>
      </c>
      <c r="F41" s="112">
        <v>2529</v>
      </c>
      <c r="G41" s="162">
        <f t="shared" si="1"/>
        <v>0.1195219123505975</v>
      </c>
      <c r="H41" s="99"/>
    </row>
    <row r="42" spans="1:8" s="1" customFormat="1" ht="13.8" x14ac:dyDescent="0.3">
      <c r="A42" s="80">
        <v>88385000</v>
      </c>
      <c r="B42" s="26" t="s">
        <v>176</v>
      </c>
      <c r="C42" s="112">
        <v>4172.5</v>
      </c>
      <c r="D42" s="160">
        <v>5007</v>
      </c>
      <c r="E42" s="112">
        <f t="shared" si="0"/>
        <v>4665.8333333333339</v>
      </c>
      <c r="F42" s="112">
        <v>5599</v>
      </c>
      <c r="G42" s="162">
        <f t="shared" si="1"/>
        <v>0.11823447173956469</v>
      </c>
      <c r="H42" s="100"/>
    </row>
    <row r="43" spans="1:8" s="1" customFormat="1" x14ac:dyDescent="0.25">
      <c r="A43" s="81"/>
      <c r="B43" s="25" t="s">
        <v>177</v>
      </c>
      <c r="C43" s="5"/>
      <c r="D43" s="5"/>
      <c r="E43" s="163"/>
      <c r="F43" s="163"/>
      <c r="G43" s="5"/>
      <c r="H43" s="82"/>
    </row>
    <row r="44" spans="1:8" s="1" customFormat="1" ht="13.8" x14ac:dyDescent="0.3">
      <c r="A44" s="84" t="s">
        <v>51</v>
      </c>
      <c r="B44" s="18" t="s">
        <v>180</v>
      </c>
      <c r="C44" s="112">
        <v>365</v>
      </c>
      <c r="D44" s="160">
        <v>438</v>
      </c>
      <c r="E44" s="112">
        <f t="shared" si="0"/>
        <v>415.83333333333337</v>
      </c>
      <c r="F44" s="112">
        <v>499</v>
      </c>
      <c r="G44" s="162">
        <f t="shared" si="1"/>
        <v>0.13926940639269403</v>
      </c>
      <c r="H44" s="97"/>
    </row>
    <row r="45" spans="1:8" s="1" customFormat="1" ht="13.8" x14ac:dyDescent="0.3">
      <c r="A45" s="74" t="s">
        <v>52</v>
      </c>
      <c r="B45" s="8" t="s">
        <v>181</v>
      </c>
      <c r="C45" s="112">
        <v>480</v>
      </c>
      <c r="D45" s="160">
        <v>576</v>
      </c>
      <c r="E45" s="112">
        <f t="shared" si="0"/>
        <v>549.16666666666674</v>
      </c>
      <c r="F45" s="112">
        <v>659</v>
      </c>
      <c r="G45" s="162">
        <f t="shared" si="1"/>
        <v>0.14409722222222232</v>
      </c>
      <c r="H45" s="98"/>
    </row>
    <row r="46" spans="1:8" s="1" customFormat="1" ht="13.8" x14ac:dyDescent="0.3">
      <c r="A46" s="29" t="s">
        <v>53</v>
      </c>
      <c r="B46" s="6" t="s">
        <v>182</v>
      </c>
      <c r="C46" s="112">
        <v>307.5</v>
      </c>
      <c r="D46" s="160">
        <v>369</v>
      </c>
      <c r="E46" s="112">
        <f t="shared" si="0"/>
        <v>365.83333333333337</v>
      </c>
      <c r="F46" s="112">
        <v>439</v>
      </c>
      <c r="G46" s="162">
        <f t="shared" si="1"/>
        <v>0.18970189701897011</v>
      </c>
      <c r="H46" s="98"/>
    </row>
    <row r="47" spans="1:8" s="1" customFormat="1" ht="13.8" x14ac:dyDescent="0.3">
      <c r="A47" s="29" t="s">
        <v>54</v>
      </c>
      <c r="B47" s="6" t="s">
        <v>183</v>
      </c>
      <c r="C47" s="112">
        <v>382.5</v>
      </c>
      <c r="D47" s="160">
        <v>459</v>
      </c>
      <c r="E47" s="112">
        <f t="shared" si="0"/>
        <v>437.5</v>
      </c>
      <c r="F47" s="112">
        <v>525</v>
      </c>
      <c r="G47" s="162">
        <f t="shared" si="1"/>
        <v>0.14379084967320255</v>
      </c>
      <c r="H47" s="98"/>
    </row>
    <row r="48" spans="1:8" s="1" customFormat="1" ht="13.8" x14ac:dyDescent="0.3">
      <c r="A48" s="74" t="s">
        <v>55</v>
      </c>
      <c r="B48" s="8" t="s">
        <v>184</v>
      </c>
      <c r="C48" s="112">
        <v>305</v>
      </c>
      <c r="D48" s="160">
        <v>366</v>
      </c>
      <c r="E48" s="112">
        <f t="shared" si="0"/>
        <v>349.16666666666669</v>
      </c>
      <c r="F48" s="112">
        <v>419</v>
      </c>
      <c r="G48" s="162">
        <f t="shared" si="1"/>
        <v>0.14480874316939896</v>
      </c>
      <c r="H48" s="98"/>
    </row>
    <row r="49" spans="1:127" s="1" customFormat="1" ht="28.5" customHeight="1" x14ac:dyDescent="0.3">
      <c r="A49" s="29" t="s">
        <v>57</v>
      </c>
      <c r="B49" s="19" t="s">
        <v>185</v>
      </c>
      <c r="C49" s="112">
        <v>1497.5</v>
      </c>
      <c r="D49" s="160">
        <v>1797</v>
      </c>
      <c r="E49" s="112">
        <f t="shared" si="0"/>
        <v>1707.5</v>
      </c>
      <c r="F49" s="112">
        <v>2049</v>
      </c>
      <c r="G49" s="162">
        <f t="shared" si="1"/>
        <v>0.14023372287145253</v>
      </c>
      <c r="H49" s="98"/>
    </row>
    <row r="50" spans="1:127" s="1" customFormat="1" ht="30" customHeight="1" x14ac:dyDescent="0.3">
      <c r="A50" s="85">
        <v>79232000</v>
      </c>
      <c r="B50" s="19" t="s">
        <v>186</v>
      </c>
      <c r="C50" s="112">
        <v>1497.5</v>
      </c>
      <c r="D50" s="160">
        <v>1797</v>
      </c>
      <c r="E50" s="112">
        <f t="shared" si="0"/>
        <v>1707.5</v>
      </c>
      <c r="F50" s="112">
        <v>2049</v>
      </c>
      <c r="G50" s="162">
        <f t="shared" si="1"/>
        <v>0.14023372287145253</v>
      </c>
      <c r="H50" s="98"/>
      <c r="M50" s="156"/>
    </row>
    <row r="51" spans="1:127" s="1" customFormat="1" x14ac:dyDescent="0.25">
      <c r="A51" s="86"/>
      <c r="B51" s="27" t="s">
        <v>179</v>
      </c>
      <c r="C51" s="28"/>
      <c r="D51" s="28"/>
      <c r="E51" s="163"/>
      <c r="F51" s="163"/>
      <c r="G51" s="28"/>
      <c r="H51" s="87"/>
    </row>
    <row r="52" spans="1:127" s="1" customFormat="1" ht="13.8" x14ac:dyDescent="0.3">
      <c r="A52" s="84" t="s">
        <v>48</v>
      </c>
      <c r="B52" s="18" t="s">
        <v>206</v>
      </c>
      <c r="C52" s="112">
        <v>336.66666666666669</v>
      </c>
      <c r="D52" s="160">
        <v>404</v>
      </c>
      <c r="E52" s="112">
        <f t="shared" ref="E52:E58" si="2">F52/1.2</f>
        <v>399.16666666666669</v>
      </c>
      <c r="F52" s="112">
        <v>479</v>
      </c>
      <c r="G52" s="162">
        <f t="shared" si="1"/>
        <v>0.18564356435643559</v>
      </c>
      <c r="H52" s="97"/>
    </row>
    <row r="53" spans="1:127" s="1" customFormat="1" ht="13.8" x14ac:dyDescent="0.3">
      <c r="A53" s="74" t="s">
        <v>49</v>
      </c>
      <c r="B53" s="18" t="s">
        <v>207</v>
      </c>
      <c r="C53" s="112">
        <v>362.5</v>
      </c>
      <c r="D53" s="160">
        <v>435</v>
      </c>
      <c r="E53" s="112">
        <f t="shared" si="2"/>
        <v>425</v>
      </c>
      <c r="F53" s="112">
        <v>510</v>
      </c>
      <c r="G53" s="162">
        <f t="shared" si="1"/>
        <v>0.17241379310344818</v>
      </c>
      <c r="H53" s="98"/>
    </row>
    <row r="54" spans="1:127" s="1" customFormat="1" ht="13.8" x14ac:dyDescent="0.3">
      <c r="A54" s="74" t="s">
        <v>50</v>
      </c>
      <c r="B54" s="18" t="s">
        <v>208</v>
      </c>
      <c r="C54" s="112">
        <v>407.5</v>
      </c>
      <c r="D54" s="160">
        <v>489</v>
      </c>
      <c r="E54" s="112">
        <f t="shared" si="2"/>
        <v>482.5</v>
      </c>
      <c r="F54" s="112">
        <v>579</v>
      </c>
      <c r="G54" s="162">
        <f t="shared" si="1"/>
        <v>0.18404907975460127</v>
      </c>
      <c r="H54" s="98"/>
    </row>
    <row r="55" spans="1:127" s="1" customFormat="1" ht="13.8" x14ac:dyDescent="0.3">
      <c r="A55" s="42" t="s">
        <v>137</v>
      </c>
      <c r="B55" s="20" t="s">
        <v>138</v>
      </c>
      <c r="C55" s="112">
        <v>947.5</v>
      </c>
      <c r="D55" s="160">
        <v>1137</v>
      </c>
      <c r="E55" s="112">
        <f t="shared" si="2"/>
        <v>1115.8333333333335</v>
      </c>
      <c r="F55" s="112">
        <v>1339</v>
      </c>
      <c r="G55" s="162">
        <f t="shared" si="1"/>
        <v>0.17766051011433603</v>
      </c>
      <c r="H55" s="99"/>
    </row>
    <row r="56" spans="1:127" s="1" customFormat="1" ht="13.8" x14ac:dyDescent="0.3">
      <c r="A56" s="37" t="s">
        <v>243</v>
      </c>
      <c r="B56" s="117" t="s">
        <v>244</v>
      </c>
      <c r="C56" s="112">
        <v>1457.5</v>
      </c>
      <c r="D56" s="160">
        <v>1749</v>
      </c>
      <c r="E56" s="112">
        <f t="shared" si="2"/>
        <v>1724.1666666666667</v>
      </c>
      <c r="F56" s="112">
        <v>2069</v>
      </c>
      <c r="G56" s="162">
        <f t="shared" si="1"/>
        <v>0.18296169239565474</v>
      </c>
      <c r="H56" s="116"/>
      <c r="I56" s="118"/>
    </row>
    <row r="57" spans="1:127" s="1" customFormat="1" ht="27.6" x14ac:dyDescent="0.3">
      <c r="A57" s="74" t="s">
        <v>70</v>
      </c>
      <c r="B57" s="19" t="s">
        <v>204</v>
      </c>
      <c r="C57" s="112">
        <v>1415</v>
      </c>
      <c r="D57" s="160">
        <v>1698</v>
      </c>
      <c r="E57" s="112">
        <f t="shared" si="2"/>
        <v>1665.8333333333335</v>
      </c>
      <c r="F57" s="112">
        <v>1999</v>
      </c>
      <c r="G57" s="162">
        <f t="shared" si="1"/>
        <v>0.17726737338044751</v>
      </c>
      <c r="H57" s="98"/>
    </row>
    <row r="58" spans="1:127" s="1" customFormat="1" ht="27.75" customHeight="1" x14ac:dyDescent="0.3">
      <c r="A58" s="77" t="s">
        <v>56</v>
      </c>
      <c r="B58" s="19" t="s">
        <v>205</v>
      </c>
      <c r="C58" s="112">
        <v>1415</v>
      </c>
      <c r="D58" s="160">
        <v>1698</v>
      </c>
      <c r="E58" s="112">
        <f t="shared" si="2"/>
        <v>1665.8333333333335</v>
      </c>
      <c r="F58" s="112">
        <v>1999</v>
      </c>
      <c r="G58" s="162">
        <f t="shared" si="1"/>
        <v>0.17726737338044751</v>
      </c>
      <c r="H58" s="98"/>
    </row>
    <row r="59" spans="1:127" s="1" customFormat="1" x14ac:dyDescent="0.25">
      <c r="A59" s="86"/>
      <c r="B59" s="27" t="s">
        <v>226</v>
      </c>
      <c r="C59" s="28"/>
      <c r="D59" s="28"/>
      <c r="E59" s="163"/>
      <c r="F59" s="163"/>
      <c r="G59" s="28"/>
      <c r="H59" s="87"/>
    </row>
    <row r="60" spans="1:127" s="1" customFormat="1" ht="13.8" x14ac:dyDescent="0.3">
      <c r="A60" s="88" t="s">
        <v>62</v>
      </c>
      <c r="B60" s="21" t="s">
        <v>209</v>
      </c>
      <c r="C60" s="112">
        <v>495</v>
      </c>
      <c r="D60" s="160">
        <v>594</v>
      </c>
      <c r="E60" s="112">
        <f t="shared" ref="E60:E65" si="3">F60/1.2</f>
        <v>554.16666666666674</v>
      </c>
      <c r="F60" s="112">
        <v>665</v>
      </c>
      <c r="G60" s="162">
        <f t="shared" si="1"/>
        <v>0.1195286195286196</v>
      </c>
      <c r="H60" s="97"/>
    </row>
    <row r="61" spans="1:127" s="1" customFormat="1" ht="13.8" x14ac:dyDescent="0.3">
      <c r="A61" s="89" t="s">
        <v>63</v>
      </c>
      <c r="B61" s="21" t="s">
        <v>210</v>
      </c>
      <c r="C61" s="112">
        <v>555</v>
      </c>
      <c r="D61" s="160">
        <v>666</v>
      </c>
      <c r="E61" s="112">
        <f t="shared" si="3"/>
        <v>620.83333333333337</v>
      </c>
      <c r="F61" s="112">
        <v>745</v>
      </c>
      <c r="G61" s="162">
        <f t="shared" si="1"/>
        <v>0.11861861861861867</v>
      </c>
      <c r="H61" s="98"/>
    </row>
    <row r="62" spans="1:127" s="1" customFormat="1" ht="13.8" x14ac:dyDescent="0.3">
      <c r="A62" s="89" t="s">
        <v>64</v>
      </c>
      <c r="B62" s="21" t="s">
        <v>211</v>
      </c>
      <c r="C62" s="112">
        <v>630</v>
      </c>
      <c r="D62" s="160">
        <v>756</v>
      </c>
      <c r="E62" s="112">
        <f t="shared" si="3"/>
        <v>704.16666666666674</v>
      </c>
      <c r="F62" s="112">
        <v>845</v>
      </c>
      <c r="G62" s="162">
        <f t="shared" si="1"/>
        <v>0.11772486772486768</v>
      </c>
      <c r="H62" s="98"/>
    </row>
    <row r="63" spans="1:127" s="149" customFormat="1" ht="15" customHeight="1" x14ac:dyDescent="0.3">
      <c r="A63" s="171">
        <v>29209000</v>
      </c>
      <c r="B63" s="172" t="s">
        <v>212</v>
      </c>
      <c r="C63" s="173">
        <v>1662.5</v>
      </c>
      <c r="D63" s="174">
        <v>1995</v>
      </c>
      <c r="E63" s="173">
        <f t="shared" si="3"/>
        <v>1865.8333333333335</v>
      </c>
      <c r="F63" s="173">
        <v>2239</v>
      </c>
      <c r="G63" s="175">
        <f t="shared" si="1"/>
        <v>0.12230576441102747</v>
      </c>
      <c r="H63" s="194" t="s">
        <v>364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1:127" s="148" customFormat="1" ht="18.75" customHeight="1" x14ac:dyDescent="0.3">
      <c r="A64" s="176">
        <v>29210000</v>
      </c>
      <c r="B64" s="172" t="s">
        <v>213</v>
      </c>
      <c r="C64" s="173">
        <v>1917.5</v>
      </c>
      <c r="D64" s="174">
        <v>2301</v>
      </c>
      <c r="E64" s="173">
        <f t="shared" si="3"/>
        <v>2149.166666666667</v>
      </c>
      <c r="F64" s="173">
        <v>2579</v>
      </c>
      <c r="G64" s="175">
        <f t="shared" si="1"/>
        <v>0.12081703607127325</v>
      </c>
      <c r="H64" s="195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4"/>
      <c r="DE64" s="154"/>
      <c r="DF64" s="154"/>
      <c r="DG64" s="154"/>
      <c r="DH64" s="154"/>
      <c r="DI64" s="154"/>
      <c r="DJ64" s="154"/>
      <c r="DK64" s="154"/>
      <c r="DL64" s="154"/>
      <c r="DM64" s="154"/>
      <c r="DN64" s="154"/>
      <c r="DO64" s="154"/>
      <c r="DP64" s="154"/>
      <c r="DQ64" s="154"/>
      <c r="DR64" s="154"/>
      <c r="DS64" s="154"/>
      <c r="DT64" s="154"/>
      <c r="DU64" s="154"/>
      <c r="DV64" s="154"/>
      <c r="DW64" s="154"/>
    </row>
    <row r="65" spans="1:127" s="148" customFormat="1" ht="16.5" customHeight="1" x14ac:dyDescent="0.3">
      <c r="A65" s="176">
        <v>29211000</v>
      </c>
      <c r="B65" s="172" t="s">
        <v>214</v>
      </c>
      <c r="C65" s="173">
        <v>2312.5</v>
      </c>
      <c r="D65" s="174">
        <v>2775</v>
      </c>
      <c r="E65" s="173">
        <f t="shared" si="3"/>
        <v>2590.8333333333335</v>
      </c>
      <c r="F65" s="173">
        <v>3109</v>
      </c>
      <c r="G65" s="175">
        <f t="shared" si="1"/>
        <v>0.12036036036036046</v>
      </c>
      <c r="H65" s="196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/>
      <c r="DE65" s="154"/>
      <c r="DF65" s="154"/>
      <c r="DG65" s="154"/>
      <c r="DH65" s="154"/>
      <c r="DI65" s="154"/>
      <c r="DJ65" s="154"/>
      <c r="DK65" s="154"/>
      <c r="DL65" s="154"/>
      <c r="DM65" s="154"/>
      <c r="DN65" s="154"/>
      <c r="DO65" s="154"/>
      <c r="DP65" s="154"/>
      <c r="DQ65" s="154"/>
      <c r="DR65" s="154"/>
      <c r="DS65" s="154"/>
      <c r="DT65" s="154"/>
      <c r="DU65" s="154"/>
      <c r="DV65" s="154"/>
      <c r="DW65" s="154"/>
    </row>
    <row r="66" spans="1:127" s="1" customFormat="1" x14ac:dyDescent="0.25">
      <c r="A66" s="86"/>
      <c r="B66" s="27" t="s">
        <v>229</v>
      </c>
      <c r="C66" s="28"/>
      <c r="D66" s="28"/>
      <c r="E66" s="163"/>
      <c r="F66" s="163"/>
      <c r="G66" s="28"/>
      <c r="H66" s="87"/>
    </row>
    <row r="67" spans="1:127" s="1" customFormat="1" ht="25.5" customHeight="1" x14ac:dyDescent="0.3">
      <c r="A67" s="30" t="s">
        <v>128</v>
      </c>
      <c r="B67" s="24" t="s">
        <v>142</v>
      </c>
      <c r="C67" s="112">
        <v>2497.5</v>
      </c>
      <c r="D67" s="160">
        <v>2997</v>
      </c>
      <c r="E67" s="112">
        <f t="shared" ref="E67:E69" si="4">F67/1.2</f>
        <v>2749.166666666667</v>
      </c>
      <c r="F67" s="112">
        <v>3299</v>
      </c>
      <c r="G67" s="162">
        <f t="shared" ref="G67:G71" si="5">F67/D67-1</f>
        <v>0.10076743410076738</v>
      </c>
      <c r="H67" s="102"/>
    </row>
    <row r="68" spans="1:127" s="1" customFormat="1" ht="29.25" customHeight="1" x14ac:dyDescent="0.3">
      <c r="A68" s="22" t="s">
        <v>129</v>
      </c>
      <c r="B68" s="23" t="s">
        <v>140</v>
      </c>
      <c r="C68" s="112">
        <v>2497.5</v>
      </c>
      <c r="D68" s="160">
        <v>2997</v>
      </c>
      <c r="E68" s="112">
        <f t="shared" si="4"/>
        <v>2749.166666666667</v>
      </c>
      <c r="F68" s="112">
        <v>3299</v>
      </c>
      <c r="G68" s="162">
        <f t="shared" si="5"/>
        <v>0.10076743410076738</v>
      </c>
      <c r="H68" s="99"/>
    </row>
    <row r="69" spans="1:127" s="1" customFormat="1" ht="29.25" customHeight="1" x14ac:dyDescent="0.3">
      <c r="A69" s="22" t="s">
        <v>130</v>
      </c>
      <c r="B69" s="23" t="s">
        <v>141</v>
      </c>
      <c r="C69" s="112">
        <v>2497.5</v>
      </c>
      <c r="D69" s="160">
        <v>2997</v>
      </c>
      <c r="E69" s="112">
        <f t="shared" si="4"/>
        <v>2749.166666666667</v>
      </c>
      <c r="F69" s="112">
        <v>3299</v>
      </c>
      <c r="G69" s="162">
        <f t="shared" si="5"/>
        <v>0.10076743410076738</v>
      </c>
      <c r="H69" s="99"/>
    </row>
    <row r="70" spans="1:127" s="1" customFormat="1" x14ac:dyDescent="0.25">
      <c r="A70" s="81"/>
      <c r="B70" s="25" t="s">
        <v>227</v>
      </c>
      <c r="C70" s="5"/>
      <c r="D70" s="5"/>
      <c r="E70" s="163"/>
      <c r="F70" s="163"/>
      <c r="G70" s="5"/>
      <c r="H70" s="82"/>
    </row>
    <row r="71" spans="1:127" s="148" customFormat="1" ht="17.25" customHeight="1" x14ac:dyDescent="0.3">
      <c r="A71" s="165" t="s">
        <v>122</v>
      </c>
      <c r="B71" s="166" t="s">
        <v>82</v>
      </c>
      <c r="C71" s="112">
        <v>422.5</v>
      </c>
      <c r="D71" s="167">
        <v>507</v>
      </c>
      <c r="E71" s="167">
        <f t="shared" ref="E71" si="6">F71/1.2</f>
        <v>474.16666666666669</v>
      </c>
      <c r="F71" s="167">
        <v>569</v>
      </c>
      <c r="G71" s="162">
        <f t="shared" si="5"/>
        <v>0.12228796844181455</v>
      </c>
      <c r="H71" s="168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  <c r="DP71" s="154"/>
      <c r="DQ71" s="154"/>
      <c r="DR71" s="154"/>
      <c r="DS71" s="154"/>
      <c r="DT71" s="154"/>
      <c r="DU71" s="154"/>
      <c r="DV71" s="154"/>
      <c r="DW71" s="154"/>
    </row>
    <row r="72" spans="1:127" s="1" customFormat="1" x14ac:dyDescent="0.25">
      <c r="A72" s="81"/>
      <c r="B72" s="25" t="s">
        <v>230</v>
      </c>
      <c r="C72" s="5"/>
      <c r="D72" s="5"/>
      <c r="E72" s="163"/>
      <c r="F72" s="163"/>
      <c r="G72" s="5"/>
      <c r="H72" s="82"/>
    </row>
  </sheetData>
  <mergeCells count="3">
    <mergeCell ref="C2:D2"/>
    <mergeCell ref="H63:H65"/>
    <mergeCell ref="E2:F2"/>
  </mergeCells>
  <pageMargins left="0.23622047244094491" right="0.23622047244094491" top="0.23622047244094491" bottom="0.23622047244094491" header="0" footer="0"/>
  <pageSetup paperSize="9" scale="70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2"/>
  <sheetViews>
    <sheetView zoomScale="90" zoomScaleNormal="90" workbookViewId="0">
      <pane xSplit="1" ySplit="3" topLeftCell="B4" activePane="bottomRight" state="frozen"/>
      <selection pane="topRight" activeCell="D1" sqref="D1"/>
      <selection pane="bottomLeft" activeCell="A4" sqref="A4"/>
      <selection pane="bottomRight" activeCell="K19" sqref="K19"/>
    </sheetView>
  </sheetViews>
  <sheetFormatPr defaultColWidth="9.109375" defaultRowHeight="13.2" x14ac:dyDescent="0.25"/>
  <cols>
    <col min="1" max="1" width="13.33203125" style="3" bestFit="1" customWidth="1"/>
    <col min="2" max="2" width="111.5546875" style="3" customWidth="1"/>
    <col min="3" max="6" width="14.6640625" style="3" customWidth="1"/>
    <col min="7" max="7" width="9.33203125" style="3" customWidth="1"/>
    <col min="8" max="8" width="53.6640625" style="3" customWidth="1"/>
    <col min="9" max="16384" width="9.109375" style="3"/>
  </cols>
  <sheetData>
    <row r="1" spans="1:11" ht="13.8" thickBot="1" x14ac:dyDescent="0.3"/>
    <row r="2" spans="1:11" ht="30.75" customHeight="1" thickBot="1" x14ac:dyDescent="0.35">
      <c r="A2" s="31"/>
      <c r="B2" s="32" t="s">
        <v>369</v>
      </c>
      <c r="C2" s="192" t="s">
        <v>365</v>
      </c>
      <c r="D2" s="193"/>
      <c r="E2" s="192" t="s">
        <v>368</v>
      </c>
      <c r="F2" s="193"/>
      <c r="G2" s="110"/>
      <c r="H2" s="13"/>
      <c r="I2" s="33"/>
      <c r="J2" s="33"/>
      <c r="K2" s="33"/>
    </row>
    <row r="3" spans="1:11" ht="39.75" customHeight="1" thickBot="1" x14ac:dyDescent="0.35">
      <c r="A3" s="34" t="s">
        <v>259</v>
      </c>
      <c r="B3" s="35" t="s">
        <v>79</v>
      </c>
      <c r="C3" s="157" t="s">
        <v>366</v>
      </c>
      <c r="D3" s="111" t="s">
        <v>367</v>
      </c>
      <c r="E3" s="157" t="s">
        <v>366</v>
      </c>
      <c r="F3" s="111" t="s">
        <v>367</v>
      </c>
      <c r="G3" s="16" t="s">
        <v>370</v>
      </c>
      <c r="H3" s="16" t="s">
        <v>178</v>
      </c>
      <c r="I3" s="33"/>
      <c r="J3" s="33"/>
      <c r="K3" s="33"/>
    </row>
    <row r="4" spans="1:11" s="66" customFormat="1" ht="15.6" x14ac:dyDescent="0.3">
      <c r="A4" s="67"/>
      <c r="B4" s="64" t="s">
        <v>189</v>
      </c>
      <c r="C4" s="72"/>
      <c r="D4" s="72"/>
      <c r="E4" s="72"/>
      <c r="F4" s="72"/>
      <c r="G4" s="72"/>
      <c r="H4" s="68"/>
      <c r="I4" s="65"/>
      <c r="J4" s="65"/>
      <c r="K4" s="65"/>
    </row>
    <row r="5" spans="1:11" s="4" customFormat="1" ht="13.8" x14ac:dyDescent="0.3">
      <c r="A5" s="54" t="s">
        <v>6</v>
      </c>
      <c r="B5" s="55" t="s">
        <v>308</v>
      </c>
      <c r="C5" s="121">
        <f>D5/1.2</f>
        <v>6300</v>
      </c>
      <c r="D5" s="121">
        <v>7560</v>
      </c>
      <c r="E5" s="121">
        <f>F5/1.2</f>
        <v>6300</v>
      </c>
      <c r="F5" s="121">
        <v>7560</v>
      </c>
      <c r="G5" s="122">
        <f>F5/D5-1</f>
        <v>0</v>
      </c>
      <c r="H5" s="56"/>
      <c r="I5" s="36"/>
      <c r="J5" s="36"/>
      <c r="K5" s="36"/>
    </row>
    <row r="6" spans="1:11" s="4" customFormat="1" ht="13.8" x14ac:dyDescent="0.3">
      <c r="A6" s="37" t="s">
        <v>8</v>
      </c>
      <c r="B6" s="38" t="s">
        <v>309</v>
      </c>
      <c r="C6" s="121">
        <f t="shared" ref="C6:C7" si="0">D6/1.2</f>
        <v>5930</v>
      </c>
      <c r="D6" s="121">
        <v>7116</v>
      </c>
      <c r="E6" s="121">
        <f t="shared" ref="E6:E7" si="1">F6/1.2</f>
        <v>5930</v>
      </c>
      <c r="F6" s="121">
        <v>7116</v>
      </c>
      <c r="G6" s="122">
        <f t="shared" ref="G6:G7" si="2">F6/D6-1</f>
        <v>0</v>
      </c>
      <c r="H6" s="39"/>
      <c r="I6" s="36"/>
      <c r="J6" s="36"/>
      <c r="K6" s="36"/>
    </row>
    <row r="7" spans="1:11" s="4" customFormat="1" ht="13.8" x14ac:dyDescent="0.3">
      <c r="A7" s="51" t="s">
        <v>7</v>
      </c>
      <c r="B7" s="52" t="s">
        <v>310</v>
      </c>
      <c r="C7" s="121">
        <f t="shared" si="0"/>
        <v>5501.666666666667</v>
      </c>
      <c r="D7" s="121">
        <v>6602</v>
      </c>
      <c r="E7" s="121">
        <f t="shared" si="1"/>
        <v>5501.666666666667</v>
      </c>
      <c r="F7" s="121">
        <v>6602</v>
      </c>
      <c r="G7" s="122">
        <f t="shared" si="2"/>
        <v>0</v>
      </c>
      <c r="H7" s="53"/>
      <c r="I7" s="36"/>
      <c r="J7" s="36"/>
      <c r="K7" s="36"/>
    </row>
    <row r="8" spans="1:11" s="66" customFormat="1" ht="15.6" x14ac:dyDescent="0.3">
      <c r="A8" s="67"/>
      <c r="B8" s="64" t="s">
        <v>190</v>
      </c>
      <c r="C8" s="105"/>
      <c r="D8" s="105"/>
      <c r="E8" s="105"/>
      <c r="F8" s="105"/>
      <c r="G8" s="105"/>
      <c r="H8" s="68"/>
      <c r="I8" s="65"/>
      <c r="J8" s="65"/>
      <c r="K8" s="65"/>
    </row>
    <row r="9" spans="1:11" s="4" customFormat="1" ht="13.8" x14ac:dyDescent="0.3">
      <c r="A9" s="54" t="s">
        <v>0</v>
      </c>
      <c r="B9" s="123" t="s">
        <v>311</v>
      </c>
      <c r="C9" s="121">
        <f t="shared" ref="C9:C16" si="3">D9/1.2</f>
        <v>4306.666666666667</v>
      </c>
      <c r="D9" s="121">
        <v>5168</v>
      </c>
      <c r="E9" s="121">
        <f t="shared" ref="E9:E16" si="4">F9/1.2</f>
        <v>4306.666666666667</v>
      </c>
      <c r="F9" s="121">
        <v>5168</v>
      </c>
      <c r="G9" s="122">
        <f t="shared" ref="G9:G16" si="5">F9/D9-1</f>
        <v>0</v>
      </c>
      <c r="H9" s="56"/>
      <c r="I9" s="36"/>
      <c r="J9" s="36"/>
      <c r="K9" s="36"/>
    </row>
    <row r="10" spans="1:11" s="4" customFormat="1" ht="13.8" x14ac:dyDescent="0.3">
      <c r="A10" s="37" t="s">
        <v>1</v>
      </c>
      <c r="B10" s="107" t="s">
        <v>312</v>
      </c>
      <c r="C10" s="121">
        <f t="shared" si="3"/>
        <v>4306.666666666667</v>
      </c>
      <c r="D10" s="121">
        <v>5168</v>
      </c>
      <c r="E10" s="121">
        <f t="shared" si="4"/>
        <v>4306.666666666667</v>
      </c>
      <c r="F10" s="121">
        <v>5168</v>
      </c>
      <c r="G10" s="122">
        <f t="shared" si="5"/>
        <v>0</v>
      </c>
      <c r="H10" s="39"/>
      <c r="I10" s="36"/>
      <c r="J10" s="36"/>
      <c r="K10" s="36"/>
    </row>
    <row r="11" spans="1:11" s="4" customFormat="1" ht="13.8" x14ac:dyDescent="0.3">
      <c r="A11" s="40" t="s">
        <v>2</v>
      </c>
      <c r="B11" s="107" t="s">
        <v>313</v>
      </c>
      <c r="C11" s="121">
        <f t="shared" si="3"/>
        <v>4889.166666666667</v>
      </c>
      <c r="D11" s="121">
        <v>5867</v>
      </c>
      <c r="E11" s="121">
        <f t="shared" si="4"/>
        <v>4889.166666666667</v>
      </c>
      <c r="F11" s="121">
        <v>5867</v>
      </c>
      <c r="G11" s="122">
        <f t="shared" si="5"/>
        <v>0</v>
      </c>
      <c r="H11" s="39"/>
      <c r="I11" s="36"/>
      <c r="J11" s="36"/>
      <c r="K11" s="36"/>
    </row>
    <row r="12" spans="1:11" s="4" customFormat="1" ht="13.8" x14ac:dyDescent="0.3">
      <c r="A12" s="41" t="s">
        <v>3</v>
      </c>
      <c r="B12" s="107" t="s">
        <v>314</v>
      </c>
      <c r="C12" s="121">
        <f t="shared" si="3"/>
        <v>4889.166666666667</v>
      </c>
      <c r="D12" s="121">
        <v>5867</v>
      </c>
      <c r="E12" s="121">
        <f t="shared" si="4"/>
        <v>4889.166666666667</v>
      </c>
      <c r="F12" s="121">
        <v>5867</v>
      </c>
      <c r="G12" s="122">
        <f t="shared" si="5"/>
        <v>0</v>
      </c>
      <c r="H12" s="39"/>
      <c r="I12" s="36"/>
      <c r="J12" s="36"/>
      <c r="K12" s="36"/>
    </row>
    <row r="13" spans="1:11" s="4" customFormat="1" ht="13.8" x14ac:dyDescent="0.3">
      <c r="A13" s="120" t="s">
        <v>246</v>
      </c>
      <c r="B13" s="153" t="s">
        <v>299</v>
      </c>
      <c r="C13" s="121">
        <f t="shared" si="3"/>
        <v>5060</v>
      </c>
      <c r="D13" s="121">
        <v>6072</v>
      </c>
      <c r="E13" s="121">
        <f t="shared" si="4"/>
        <v>5060</v>
      </c>
      <c r="F13" s="121">
        <v>6072</v>
      </c>
      <c r="G13" s="122">
        <f t="shared" si="5"/>
        <v>0</v>
      </c>
      <c r="H13" s="116"/>
      <c r="I13" s="36"/>
      <c r="J13" s="36"/>
      <c r="K13" s="36"/>
    </row>
    <row r="14" spans="1:11" s="4" customFormat="1" ht="13.8" x14ac:dyDescent="0.3">
      <c r="A14" s="120" t="s">
        <v>247</v>
      </c>
      <c r="B14" s="153" t="s">
        <v>300</v>
      </c>
      <c r="C14" s="121">
        <f t="shared" si="3"/>
        <v>5060</v>
      </c>
      <c r="D14" s="121">
        <v>6072</v>
      </c>
      <c r="E14" s="121">
        <f t="shared" si="4"/>
        <v>5060</v>
      </c>
      <c r="F14" s="121">
        <v>6072</v>
      </c>
      <c r="G14" s="122">
        <f t="shared" si="5"/>
        <v>0</v>
      </c>
      <c r="H14" s="116"/>
      <c r="I14" s="36"/>
      <c r="J14" s="36"/>
      <c r="K14" s="36"/>
    </row>
    <row r="15" spans="1:11" s="4" customFormat="1" ht="13.8" x14ac:dyDescent="0.3">
      <c r="A15" s="120" t="s">
        <v>248</v>
      </c>
      <c r="B15" s="153" t="s">
        <v>301</v>
      </c>
      <c r="C15" s="121">
        <f t="shared" si="3"/>
        <v>5686.666666666667</v>
      </c>
      <c r="D15" s="121">
        <v>6824</v>
      </c>
      <c r="E15" s="121">
        <f t="shared" si="4"/>
        <v>5686.666666666667</v>
      </c>
      <c r="F15" s="121">
        <v>6824</v>
      </c>
      <c r="G15" s="122">
        <f t="shared" si="5"/>
        <v>0</v>
      </c>
      <c r="H15" s="116"/>
      <c r="I15" s="36"/>
      <c r="J15" s="36"/>
      <c r="K15" s="36"/>
    </row>
    <row r="16" spans="1:11" s="4" customFormat="1" ht="13.8" x14ac:dyDescent="0.3">
      <c r="A16" s="120" t="s">
        <v>249</v>
      </c>
      <c r="B16" s="153" t="s">
        <v>302</v>
      </c>
      <c r="C16" s="121">
        <f t="shared" si="3"/>
        <v>5686.666666666667</v>
      </c>
      <c r="D16" s="121">
        <v>6824</v>
      </c>
      <c r="E16" s="121">
        <f t="shared" si="4"/>
        <v>5686.666666666667</v>
      </c>
      <c r="F16" s="121">
        <v>6824</v>
      </c>
      <c r="G16" s="122">
        <f t="shared" si="5"/>
        <v>0</v>
      </c>
      <c r="H16" s="116"/>
      <c r="I16" s="36"/>
      <c r="J16" s="36"/>
      <c r="K16" s="36"/>
    </row>
    <row r="17" spans="1:102" s="61" customFormat="1" ht="13.8" x14ac:dyDescent="0.3">
      <c r="A17" s="69"/>
      <c r="B17" s="57" t="s">
        <v>195</v>
      </c>
      <c r="C17" s="106"/>
      <c r="D17" s="106"/>
      <c r="E17" s="106"/>
      <c r="F17" s="106"/>
      <c r="G17" s="106"/>
      <c r="H17" s="70"/>
      <c r="I17" s="58"/>
      <c r="J17" s="58"/>
      <c r="K17" s="58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</row>
    <row r="18" spans="1:102" s="4" customFormat="1" ht="13.8" x14ac:dyDescent="0.3">
      <c r="A18" s="42" t="s">
        <v>4</v>
      </c>
      <c r="B18" s="38" t="s">
        <v>315</v>
      </c>
      <c r="C18" s="121">
        <f t="shared" ref="C18:C21" si="6">D18/1.2</f>
        <v>3987.5</v>
      </c>
      <c r="D18" s="121">
        <v>4785</v>
      </c>
      <c r="E18" s="121">
        <f t="shared" ref="E18:E21" si="7">F18/1.2</f>
        <v>3987.5</v>
      </c>
      <c r="F18" s="121">
        <v>4785</v>
      </c>
      <c r="G18" s="122">
        <f t="shared" ref="G18:G21" si="8">F18/D18-1</f>
        <v>0</v>
      </c>
      <c r="H18" s="39"/>
      <c r="I18" s="36"/>
      <c r="J18" s="36"/>
      <c r="K18" s="36"/>
    </row>
    <row r="19" spans="1:102" s="4" customFormat="1" ht="13.8" x14ac:dyDescent="0.3">
      <c r="A19" s="42" t="s">
        <v>5</v>
      </c>
      <c r="B19" s="38" t="s">
        <v>316</v>
      </c>
      <c r="C19" s="121">
        <f t="shared" si="6"/>
        <v>3987.5</v>
      </c>
      <c r="D19" s="121">
        <v>4785</v>
      </c>
      <c r="E19" s="121">
        <f t="shared" si="7"/>
        <v>3987.5</v>
      </c>
      <c r="F19" s="121">
        <v>4785</v>
      </c>
      <c r="G19" s="122">
        <f t="shared" si="8"/>
        <v>0</v>
      </c>
      <c r="H19" s="39"/>
      <c r="I19" s="36"/>
      <c r="J19" s="36"/>
      <c r="K19" s="36"/>
    </row>
    <row r="20" spans="1:102" s="4" customFormat="1" ht="13.8" x14ac:dyDescent="0.3">
      <c r="A20" s="42" t="s">
        <v>58</v>
      </c>
      <c r="B20" s="38" t="s">
        <v>317</v>
      </c>
      <c r="C20" s="121">
        <f t="shared" si="6"/>
        <v>4959.166666666667</v>
      </c>
      <c r="D20" s="121">
        <v>5951</v>
      </c>
      <c r="E20" s="121">
        <f t="shared" si="7"/>
        <v>4959.166666666667</v>
      </c>
      <c r="F20" s="121">
        <v>5951</v>
      </c>
      <c r="G20" s="122">
        <f t="shared" si="8"/>
        <v>0</v>
      </c>
      <c r="H20" s="39"/>
      <c r="I20" s="36"/>
      <c r="J20" s="36"/>
      <c r="K20" s="36"/>
    </row>
    <row r="21" spans="1:102" s="4" customFormat="1" ht="13.8" x14ac:dyDescent="0.3">
      <c r="A21" s="42" t="s">
        <v>59</v>
      </c>
      <c r="B21" s="38" t="s">
        <v>318</v>
      </c>
      <c r="C21" s="121">
        <f t="shared" si="6"/>
        <v>4959.166666666667</v>
      </c>
      <c r="D21" s="121">
        <v>5951</v>
      </c>
      <c r="E21" s="121">
        <f t="shared" si="7"/>
        <v>4959.166666666667</v>
      </c>
      <c r="F21" s="121">
        <v>5951</v>
      </c>
      <c r="G21" s="122">
        <f t="shared" si="8"/>
        <v>0</v>
      </c>
      <c r="H21" s="39"/>
      <c r="I21" s="36"/>
      <c r="J21" s="36"/>
      <c r="K21" s="36"/>
    </row>
    <row r="22" spans="1:102" s="61" customFormat="1" ht="13.8" x14ac:dyDescent="0.3">
      <c r="A22" s="69"/>
      <c r="B22" s="57" t="s">
        <v>196</v>
      </c>
      <c r="C22" s="106"/>
      <c r="D22" s="106"/>
      <c r="E22" s="106"/>
      <c r="F22" s="106"/>
      <c r="G22" s="106"/>
      <c r="H22" s="70"/>
      <c r="I22" s="58"/>
      <c r="J22" s="58"/>
      <c r="K22" s="58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</row>
    <row r="23" spans="1:102" s="59" customFormat="1" ht="14.4" x14ac:dyDescent="0.3">
      <c r="A23" s="42" t="s">
        <v>221</v>
      </c>
      <c r="B23" s="38" t="s">
        <v>319</v>
      </c>
      <c r="C23" s="121">
        <f t="shared" ref="C23:C26" si="9">D23/1.2</f>
        <v>3240</v>
      </c>
      <c r="D23" s="121">
        <v>3888</v>
      </c>
      <c r="E23" s="121">
        <f t="shared" ref="E23:E26" si="10">F23/1.2</f>
        <v>3240</v>
      </c>
      <c r="F23" s="121">
        <v>3888</v>
      </c>
      <c r="G23" s="122">
        <f t="shared" ref="G23:G26" si="11">F23/D23-1</f>
        <v>0</v>
      </c>
      <c r="H23" s="124"/>
      <c r="I23" s="58"/>
      <c r="J23" s="58"/>
      <c r="K23" s="58"/>
    </row>
    <row r="24" spans="1:102" s="59" customFormat="1" ht="14.4" x14ac:dyDescent="0.3">
      <c r="A24" s="42" t="s">
        <v>222</v>
      </c>
      <c r="B24" s="38" t="s">
        <v>320</v>
      </c>
      <c r="C24" s="121">
        <f t="shared" si="9"/>
        <v>3240</v>
      </c>
      <c r="D24" s="121">
        <v>3888</v>
      </c>
      <c r="E24" s="121">
        <f t="shared" si="10"/>
        <v>3240</v>
      </c>
      <c r="F24" s="121">
        <v>3888</v>
      </c>
      <c r="G24" s="122">
        <f t="shared" si="11"/>
        <v>0</v>
      </c>
      <c r="H24" s="124"/>
      <c r="I24" s="58"/>
      <c r="J24" s="58"/>
      <c r="K24" s="58"/>
    </row>
    <row r="25" spans="1:102" s="59" customFormat="1" ht="14.4" x14ac:dyDescent="0.3">
      <c r="A25" s="42" t="s">
        <v>228</v>
      </c>
      <c r="B25" s="38" t="s">
        <v>321</v>
      </c>
      <c r="C25" s="121">
        <f t="shared" si="9"/>
        <v>3634.166666666667</v>
      </c>
      <c r="D25" s="121">
        <v>4361</v>
      </c>
      <c r="E25" s="121">
        <f t="shared" si="10"/>
        <v>3634.166666666667</v>
      </c>
      <c r="F25" s="121">
        <v>4361</v>
      </c>
      <c r="G25" s="122">
        <f t="shared" si="11"/>
        <v>0</v>
      </c>
      <c r="H25" s="124"/>
      <c r="I25" s="58"/>
      <c r="J25" s="58"/>
      <c r="K25" s="58"/>
    </row>
    <row r="26" spans="1:102" s="59" customFormat="1" ht="14.4" x14ac:dyDescent="0.3">
      <c r="A26" s="42" t="s">
        <v>223</v>
      </c>
      <c r="B26" s="38" t="s">
        <v>322</v>
      </c>
      <c r="C26" s="121">
        <f t="shared" si="9"/>
        <v>3634.166666666667</v>
      </c>
      <c r="D26" s="121">
        <v>4361</v>
      </c>
      <c r="E26" s="121">
        <f t="shared" si="10"/>
        <v>3634.166666666667</v>
      </c>
      <c r="F26" s="121">
        <v>4361</v>
      </c>
      <c r="G26" s="122">
        <f t="shared" si="11"/>
        <v>0</v>
      </c>
      <c r="H26" s="124"/>
      <c r="I26" s="58"/>
      <c r="J26" s="58"/>
      <c r="K26" s="58"/>
    </row>
    <row r="27" spans="1:102" s="61" customFormat="1" ht="13.8" x14ac:dyDescent="0.3">
      <c r="A27" s="69"/>
      <c r="B27" s="57" t="s">
        <v>194</v>
      </c>
      <c r="C27" s="106"/>
      <c r="D27" s="106"/>
      <c r="E27" s="106"/>
      <c r="F27" s="106"/>
      <c r="G27" s="106"/>
      <c r="H27" s="70"/>
      <c r="I27" s="58"/>
      <c r="J27" s="58"/>
      <c r="K27" s="58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</row>
    <row r="28" spans="1:102" ht="13.8" x14ac:dyDescent="0.3">
      <c r="A28" s="37" t="s">
        <v>75</v>
      </c>
      <c r="B28" s="38" t="s">
        <v>332</v>
      </c>
      <c r="C28" s="121">
        <f t="shared" ref="C28:C31" si="12">D28/1.2</f>
        <v>5151.666666666667</v>
      </c>
      <c r="D28" s="121">
        <v>6182</v>
      </c>
      <c r="E28" s="121">
        <f t="shared" ref="E28:E31" si="13">F28/1.2</f>
        <v>5151.666666666667</v>
      </c>
      <c r="F28" s="121">
        <v>6182</v>
      </c>
      <c r="G28" s="122">
        <f t="shared" ref="G28:G31" si="14">F28/D28-1</f>
        <v>0</v>
      </c>
      <c r="H28" s="45"/>
      <c r="I28" s="62"/>
      <c r="J28" s="62"/>
      <c r="K28" s="62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</row>
    <row r="29" spans="1:102" ht="13.8" x14ac:dyDescent="0.3">
      <c r="A29" s="37" t="s">
        <v>76</v>
      </c>
      <c r="B29" s="38" t="s">
        <v>333</v>
      </c>
      <c r="C29" s="121">
        <f t="shared" si="12"/>
        <v>5151.666666666667</v>
      </c>
      <c r="D29" s="121">
        <v>6182</v>
      </c>
      <c r="E29" s="121">
        <f t="shared" si="13"/>
        <v>5151.666666666667</v>
      </c>
      <c r="F29" s="121">
        <v>6182</v>
      </c>
      <c r="G29" s="122">
        <f t="shared" si="14"/>
        <v>0</v>
      </c>
      <c r="H29" s="45"/>
      <c r="I29" s="62"/>
      <c r="J29" s="62"/>
      <c r="K29" s="62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</row>
    <row r="30" spans="1:102" ht="13.8" x14ac:dyDescent="0.3">
      <c r="A30" s="37" t="s">
        <v>120</v>
      </c>
      <c r="B30" s="38" t="s">
        <v>338</v>
      </c>
      <c r="C30" s="121">
        <f t="shared" si="12"/>
        <v>5709.166666666667</v>
      </c>
      <c r="D30" s="121">
        <v>6851</v>
      </c>
      <c r="E30" s="121">
        <f t="shared" si="13"/>
        <v>5709.166666666667</v>
      </c>
      <c r="F30" s="121">
        <v>6851</v>
      </c>
      <c r="G30" s="122">
        <f t="shared" si="14"/>
        <v>0</v>
      </c>
      <c r="H30" s="45"/>
      <c r="I30" s="62"/>
      <c r="J30" s="62"/>
      <c r="K30" s="62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</row>
    <row r="31" spans="1:102" ht="13.8" x14ac:dyDescent="0.3">
      <c r="A31" s="37" t="s">
        <v>121</v>
      </c>
      <c r="B31" s="38" t="s">
        <v>339</v>
      </c>
      <c r="C31" s="121">
        <f t="shared" si="12"/>
        <v>5709.166666666667</v>
      </c>
      <c r="D31" s="121">
        <v>6851</v>
      </c>
      <c r="E31" s="121">
        <f t="shared" si="13"/>
        <v>5709.166666666667</v>
      </c>
      <c r="F31" s="121">
        <v>6851</v>
      </c>
      <c r="G31" s="122">
        <f t="shared" si="14"/>
        <v>0</v>
      </c>
      <c r="H31" s="45"/>
      <c r="I31" s="62"/>
      <c r="J31" s="62"/>
      <c r="K31" s="62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</row>
    <row r="32" spans="1:102" s="61" customFormat="1" ht="13.8" x14ac:dyDescent="0.3">
      <c r="A32" s="69"/>
      <c r="B32" s="57" t="s">
        <v>197</v>
      </c>
      <c r="C32" s="106"/>
      <c r="D32" s="106"/>
      <c r="E32" s="106"/>
      <c r="F32" s="106"/>
      <c r="G32" s="106"/>
      <c r="H32" s="70"/>
      <c r="I32" s="58"/>
      <c r="J32" s="58"/>
      <c r="K32" s="58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</row>
    <row r="33" spans="1:11" s="66" customFormat="1" ht="15.6" x14ac:dyDescent="0.3">
      <c r="A33" s="67"/>
      <c r="B33" s="64" t="s">
        <v>191</v>
      </c>
      <c r="C33" s="105"/>
      <c r="D33" s="105"/>
      <c r="E33" s="105"/>
      <c r="F33" s="105"/>
      <c r="G33" s="105"/>
      <c r="H33" s="68"/>
      <c r="I33" s="65"/>
      <c r="J33" s="65"/>
      <c r="K33" s="65"/>
    </row>
    <row r="34" spans="1:11" s="4" customFormat="1" ht="13.8" x14ac:dyDescent="0.3">
      <c r="A34" s="42" t="s">
        <v>9</v>
      </c>
      <c r="B34" s="38" t="s">
        <v>340</v>
      </c>
      <c r="C34" s="121">
        <f t="shared" ref="C34:C37" si="15">D34/1.2</f>
        <v>2797.5</v>
      </c>
      <c r="D34" s="121">
        <v>3357</v>
      </c>
      <c r="E34" s="121">
        <f t="shared" ref="E34:E37" si="16">F34/1.2</f>
        <v>2797.5</v>
      </c>
      <c r="F34" s="121">
        <v>3357</v>
      </c>
      <c r="G34" s="122">
        <f t="shared" ref="G34:G37" si="17">F34/D34-1</f>
        <v>0</v>
      </c>
      <c r="H34" s="43"/>
      <c r="I34" s="36"/>
      <c r="J34" s="36"/>
      <c r="K34" s="36"/>
    </row>
    <row r="35" spans="1:11" s="4" customFormat="1" ht="13.8" x14ac:dyDescent="0.3">
      <c r="A35" s="37" t="s">
        <v>10</v>
      </c>
      <c r="B35" s="38" t="s">
        <v>341</v>
      </c>
      <c r="C35" s="121">
        <f t="shared" si="15"/>
        <v>3306.666666666667</v>
      </c>
      <c r="D35" s="121">
        <v>3968</v>
      </c>
      <c r="E35" s="121">
        <f t="shared" si="16"/>
        <v>3306.666666666667</v>
      </c>
      <c r="F35" s="121">
        <v>3968</v>
      </c>
      <c r="G35" s="122">
        <f t="shared" si="17"/>
        <v>0</v>
      </c>
      <c r="H35" s="119" t="s">
        <v>245</v>
      </c>
      <c r="I35" s="36"/>
      <c r="J35" s="36"/>
      <c r="K35" s="36"/>
    </row>
    <row r="36" spans="1:11" s="4" customFormat="1" ht="13.8" x14ac:dyDescent="0.3">
      <c r="A36" s="42" t="s">
        <v>11</v>
      </c>
      <c r="B36" s="38" t="s">
        <v>342</v>
      </c>
      <c r="C36" s="121">
        <f t="shared" si="15"/>
        <v>3306.666666666667</v>
      </c>
      <c r="D36" s="121">
        <v>3968</v>
      </c>
      <c r="E36" s="121">
        <f t="shared" si="16"/>
        <v>3306.666666666667</v>
      </c>
      <c r="F36" s="121">
        <v>3968</v>
      </c>
      <c r="G36" s="122">
        <f t="shared" si="17"/>
        <v>0</v>
      </c>
      <c r="H36" s="119" t="s">
        <v>245</v>
      </c>
      <c r="I36" s="36"/>
      <c r="J36" s="36"/>
      <c r="K36" s="36"/>
    </row>
    <row r="37" spans="1:11" s="4" customFormat="1" ht="13.8" x14ac:dyDescent="0.3">
      <c r="A37" s="42" t="s">
        <v>12</v>
      </c>
      <c r="B37" s="38" t="s">
        <v>343</v>
      </c>
      <c r="C37" s="121">
        <f t="shared" si="15"/>
        <v>3623.3333333333335</v>
      </c>
      <c r="D37" s="121">
        <v>4348</v>
      </c>
      <c r="E37" s="121">
        <f t="shared" si="16"/>
        <v>3623.3333333333335</v>
      </c>
      <c r="F37" s="121">
        <v>4348</v>
      </c>
      <c r="G37" s="122">
        <f t="shared" si="17"/>
        <v>0</v>
      </c>
      <c r="H37" s="119" t="s">
        <v>245</v>
      </c>
      <c r="I37" s="36"/>
      <c r="J37" s="36"/>
      <c r="K37" s="36"/>
    </row>
    <row r="38" spans="1:11" s="4" customFormat="1" ht="13.8" x14ac:dyDescent="0.3">
      <c r="A38" s="69"/>
      <c r="B38" s="57" t="s">
        <v>198</v>
      </c>
      <c r="C38" s="106"/>
      <c r="D38" s="106"/>
      <c r="E38" s="106"/>
      <c r="F38" s="106"/>
      <c r="G38" s="106"/>
      <c r="H38" s="70"/>
      <c r="I38" s="36"/>
      <c r="J38" s="36"/>
      <c r="K38" s="36"/>
    </row>
    <row r="39" spans="1:11" s="4" customFormat="1" ht="13.8" x14ac:dyDescent="0.3">
      <c r="A39" s="42" t="s">
        <v>18</v>
      </c>
      <c r="B39" s="38" t="s">
        <v>323</v>
      </c>
      <c r="C39" s="121">
        <f t="shared" ref="C39:C48" si="18">D39/1.2</f>
        <v>3960</v>
      </c>
      <c r="D39" s="121">
        <v>4752</v>
      </c>
      <c r="E39" s="121">
        <f t="shared" ref="E39:E48" si="19">F39/1.2</f>
        <v>3960</v>
      </c>
      <c r="F39" s="121">
        <v>4752</v>
      </c>
      <c r="G39" s="122">
        <f t="shared" ref="G39:G48" si="20">F39/D39-1</f>
        <v>0</v>
      </c>
      <c r="H39" s="39"/>
      <c r="I39" s="36"/>
      <c r="J39" s="36"/>
      <c r="K39" s="36"/>
    </row>
    <row r="40" spans="1:11" s="4" customFormat="1" ht="13.8" x14ac:dyDescent="0.3">
      <c r="A40" s="42" t="s">
        <v>19</v>
      </c>
      <c r="B40" s="38" t="s">
        <v>324</v>
      </c>
      <c r="C40" s="121">
        <f t="shared" si="18"/>
        <v>3960</v>
      </c>
      <c r="D40" s="121">
        <v>4752</v>
      </c>
      <c r="E40" s="121">
        <f t="shared" si="19"/>
        <v>3960</v>
      </c>
      <c r="F40" s="121">
        <v>4752</v>
      </c>
      <c r="G40" s="122">
        <f t="shared" si="20"/>
        <v>0</v>
      </c>
      <c r="H40" s="39"/>
      <c r="I40" s="36"/>
      <c r="J40" s="36"/>
      <c r="K40" s="36"/>
    </row>
    <row r="41" spans="1:11" s="4" customFormat="1" ht="13.8" x14ac:dyDescent="0.3">
      <c r="A41" s="42" t="s">
        <v>20</v>
      </c>
      <c r="B41" s="38" t="s">
        <v>325</v>
      </c>
      <c r="C41" s="121">
        <f t="shared" si="18"/>
        <v>3960</v>
      </c>
      <c r="D41" s="121">
        <v>4752</v>
      </c>
      <c r="E41" s="121">
        <f t="shared" si="19"/>
        <v>3960</v>
      </c>
      <c r="F41" s="121">
        <v>4752</v>
      </c>
      <c r="G41" s="122">
        <f t="shared" si="20"/>
        <v>0</v>
      </c>
      <c r="H41" s="39"/>
      <c r="I41" s="36"/>
      <c r="J41" s="36"/>
      <c r="K41" s="36"/>
    </row>
    <row r="42" spans="1:11" s="4" customFormat="1" ht="13.8" x14ac:dyDescent="0.3">
      <c r="A42" s="42" t="s">
        <v>21</v>
      </c>
      <c r="B42" s="38" t="s">
        <v>326</v>
      </c>
      <c r="C42" s="121">
        <f t="shared" si="18"/>
        <v>4265</v>
      </c>
      <c r="D42" s="121">
        <v>5118</v>
      </c>
      <c r="E42" s="121">
        <f t="shared" si="19"/>
        <v>4265</v>
      </c>
      <c r="F42" s="121">
        <v>5118</v>
      </c>
      <c r="G42" s="122">
        <f t="shared" si="20"/>
        <v>0</v>
      </c>
      <c r="H42" s="39"/>
      <c r="I42" s="36"/>
      <c r="J42" s="36"/>
      <c r="K42" s="36"/>
    </row>
    <row r="43" spans="1:11" s="4" customFormat="1" ht="13.8" x14ac:dyDescent="0.3">
      <c r="A43" s="42" t="s">
        <v>22</v>
      </c>
      <c r="B43" s="38" t="s">
        <v>327</v>
      </c>
      <c r="C43" s="121">
        <f t="shared" si="18"/>
        <v>5620.8333333333339</v>
      </c>
      <c r="D43" s="121">
        <v>6745</v>
      </c>
      <c r="E43" s="121">
        <f t="shared" si="19"/>
        <v>5620.8333333333339</v>
      </c>
      <c r="F43" s="121">
        <v>6745</v>
      </c>
      <c r="G43" s="122">
        <f t="shared" si="20"/>
        <v>0</v>
      </c>
      <c r="H43" s="39"/>
      <c r="I43" s="36"/>
      <c r="J43" s="36"/>
      <c r="K43" s="36"/>
    </row>
    <row r="44" spans="1:11" s="4" customFormat="1" ht="13.8" x14ac:dyDescent="0.3">
      <c r="A44" s="128" t="s">
        <v>250</v>
      </c>
      <c r="B44" s="38" t="s">
        <v>303</v>
      </c>
      <c r="C44" s="121">
        <f t="shared" si="18"/>
        <v>4716.666666666667</v>
      </c>
      <c r="D44" s="121">
        <v>5660</v>
      </c>
      <c r="E44" s="121">
        <f t="shared" si="19"/>
        <v>4716.666666666667</v>
      </c>
      <c r="F44" s="121">
        <v>5660</v>
      </c>
      <c r="G44" s="122">
        <f t="shared" si="20"/>
        <v>0</v>
      </c>
      <c r="H44" s="116"/>
      <c r="I44" s="36"/>
      <c r="J44" s="36"/>
      <c r="K44" s="36"/>
    </row>
    <row r="45" spans="1:11" s="4" customFormat="1" ht="13.8" x14ac:dyDescent="0.3">
      <c r="A45" s="128" t="s">
        <v>251</v>
      </c>
      <c r="B45" s="38" t="s">
        <v>304</v>
      </c>
      <c r="C45" s="121">
        <f t="shared" si="18"/>
        <v>4716.666666666667</v>
      </c>
      <c r="D45" s="121">
        <v>5660</v>
      </c>
      <c r="E45" s="121">
        <f t="shared" si="19"/>
        <v>4716.666666666667</v>
      </c>
      <c r="F45" s="121">
        <v>5660</v>
      </c>
      <c r="G45" s="122">
        <f t="shared" si="20"/>
        <v>0</v>
      </c>
      <c r="H45" s="116"/>
      <c r="I45" s="36"/>
      <c r="J45" s="36"/>
      <c r="K45" s="36"/>
    </row>
    <row r="46" spans="1:11" s="4" customFormat="1" ht="13.8" x14ac:dyDescent="0.3">
      <c r="A46" s="128" t="s">
        <v>252</v>
      </c>
      <c r="B46" s="38" t="s">
        <v>305</v>
      </c>
      <c r="C46" s="121">
        <f t="shared" si="18"/>
        <v>4716.666666666667</v>
      </c>
      <c r="D46" s="121">
        <v>5660</v>
      </c>
      <c r="E46" s="121">
        <f t="shared" si="19"/>
        <v>4716.666666666667</v>
      </c>
      <c r="F46" s="121">
        <v>5660</v>
      </c>
      <c r="G46" s="122">
        <f t="shared" si="20"/>
        <v>0</v>
      </c>
      <c r="H46" s="116"/>
      <c r="I46" s="36"/>
      <c r="J46" s="36"/>
      <c r="K46" s="36"/>
    </row>
    <row r="47" spans="1:11" s="4" customFormat="1" ht="13.8" x14ac:dyDescent="0.3">
      <c r="A47" s="128" t="s">
        <v>253</v>
      </c>
      <c r="B47" s="38" t="s">
        <v>306</v>
      </c>
      <c r="C47" s="121">
        <f t="shared" si="18"/>
        <v>5049.166666666667</v>
      </c>
      <c r="D47" s="121">
        <v>6059</v>
      </c>
      <c r="E47" s="121">
        <f t="shared" si="19"/>
        <v>5049.166666666667</v>
      </c>
      <c r="F47" s="121">
        <v>6059</v>
      </c>
      <c r="G47" s="122">
        <f t="shared" si="20"/>
        <v>0</v>
      </c>
      <c r="H47" s="116"/>
      <c r="I47" s="36"/>
      <c r="J47" s="36"/>
      <c r="K47" s="36"/>
    </row>
    <row r="48" spans="1:11" s="4" customFormat="1" ht="13.8" x14ac:dyDescent="0.3">
      <c r="A48" s="128" t="s">
        <v>254</v>
      </c>
      <c r="B48" s="38" t="s">
        <v>307</v>
      </c>
      <c r="C48" s="121">
        <f t="shared" si="18"/>
        <v>6523.3333333333339</v>
      </c>
      <c r="D48" s="121">
        <v>7828</v>
      </c>
      <c r="E48" s="121">
        <f t="shared" si="19"/>
        <v>6523.3333333333339</v>
      </c>
      <c r="F48" s="121">
        <v>7828</v>
      </c>
      <c r="G48" s="122">
        <f t="shared" si="20"/>
        <v>0</v>
      </c>
      <c r="H48" s="116"/>
      <c r="I48" s="36"/>
      <c r="J48" s="36"/>
      <c r="K48" s="36"/>
    </row>
    <row r="49" spans="1:11" s="4" customFormat="1" ht="13.8" x14ac:dyDescent="0.3">
      <c r="A49" s="69"/>
      <c r="B49" s="57" t="s">
        <v>199</v>
      </c>
      <c r="C49" s="106"/>
      <c r="D49" s="106"/>
      <c r="E49" s="106"/>
      <c r="F49" s="106"/>
      <c r="G49" s="106"/>
      <c r="H49" s="70"/>
      <c r="I49" s="36"/>
      <c r="J49" s="36"/>
      <c r="K49" s="36"/>
    </row>
    <row r="50" spans="1:11" s="59" customFormat="1" ht="14.4" x14ac:dyDescent="0.3">
      <c r="A50" s="42" t="s">
        <v>218</v>
      </c>
      <c r="B50" s="38" t="s">
        <v>355</v>
      </c>
      <c r="C50" s="121">
        <f t="shared" ref="C50:C52" si="21">D50/1.2</f>
        <v>3018.3333333333335</v>
      </c>
      <c r="D50" s="121">
        <v>3622</v>
      </c>
      <c r="E50" s="121">
        <f t="shared" ref="E50:E52" si="22">F50/1.2</f>
        <v>3018.3333333333335</v>
      </c>
      <c r="F50" s="121">
        <v>3622</v>
      </c>
      <c r="G50" s="122">
        <f t="shared" ref="G50:G52" si="23">F50/D50-1</f>
        <v>0</v>
      </c>
      <c r="H50" s="124"/>
      <c r="I50" s="58"/>
      <c r="J50" s="58"/>
      <c r="K50" s="58"/>
    </row>
    <row r="51" spans="1:11" s="59" customFormat="1" ht="14.4" x14ac:dyDescent="0.3">
      <c r="A51" s="42" t="s">
        <v>219</v>
      </c>
      <c r="B51" s="38" t="s">
        <v>356</v>
      </c>
      <c r="C51" s="121">
        <f t="shared" si="21"/>
        <v>3018.3333333333335</v>
      </c>
      <c r="D51" s="121">
        <v>3622</v>
      </c>
      <c r="E51" s="121">
        <f t="shared" si="22"/>
        <v>3018.3333333333335</v>
      </c>
      <c r="F51" s="121">
        <v>3622</v>
      </c>
      <c r="G51" s="122">
        <f t="shared" si="23"/>
        <v>0</v>
      </c>
      <c r="H51" s="124"/>
      <c r="I51" s="58"/>
      <c r="J51" s="58"/>
      <c r="K51" s="58"/>
    </row>
    <row r="52" spans="1:11" s="59" customFormat="1" ht="14.4" x14ac:dyDescent="0.3">
      <c r="A52" s="42" t="s">
        <v>220</v>
      </c>
      <c r="B52" s="38" t="s">
        <v>357</v>
      </c>
      <c r="C52" s="121">
        <f t="shared" si="21"/>
        <v>3178.3333333333335</v>
      </c>
      <c r="D52" s="121">
        <v>3814</v>
      </c>
      <c r="E52" s="121">
        <f t="shared" si="22"/>
        <v>3178.3333333333335</v>
      </c>
      <c r="F52" s="121">
        <v>3814</v>
      </c>
      <c r="G52" s="122">
        <f t="shared" si="23"/>
        <v>0</v>
      </c>
      <c r="H52" s="124"/>
      <c r="I52" s="58"/>
      <c r="J52" s="58"/>
      <c r="K52" s="58"/>
    </row>
    <row r="53" spans="1:11" s="60" customFormat="1" ht="13.8" x14ac:dyDescent="0.3">
      <c r="A53" s="69"/>
      <c r="B53" s="57" t="s">
        <v>200</v>
      </c>
      <c r="C53" s="106"/>
      <c r="D53" s="106"/>
      <c r="E53" s="106"/>
      <c r="F53" s="106"/>
      <c r="G53" s="106"/>
      <c r="H53" s="70"/>
      <c r="I53" s="36"/>
      <c r="J53" s="36"/>
      <c r="K53" s="36"/>
    </row>
    <row r="54" spans="1:11" s="4" customFormat="1" ht="13.8" x14ac:dyDescent="0.3">
      <c r="A54" s="37" t="s">
        <v>133</v>
      </c>
      <c r="B54" s="107" t="s">
        <v>347</v>
      </c>
      <c r="C54" s="121">
        <f t="shared" ref="C54:C61" si="24">D54/1.2</f>
        <v>2136.666666666667</v>
      </c>
      <c r="D54" s="121">
        <v>2564</v>
      </c>
      <c r="E54" s="121">
        <f t="shared" ref="E54:E61" si="25">F54/1.2</f>
        <v>2136.666666666667</v>
      </c>
      <c r="F54" s="121">
        <v>2564</v>
      </c>
      <c r="G54" s="122">
        <f t="shared" ref="G54:G61" si="26">F54/D54-1</f>
        <v>0</v>
      </c>
      <c r="H54" s="44"/>
      <c r="I54" s="36"/>
      <c r="J54" s="36"/>
      <c r="K54" s="36"/>
    </row>
    <row r="55" spans="1:11" s="4" customFormat="1" ht="13.8" x14ac:dyDescent="0.3">
      <c r="A55" s="37" t="s">
        <v>134</v>
      </c>
      <c r="B55" s="107" t="s">
        <v>348</v>
      </c>
      <c r="C55" s="121">
        <f t="shared" si="24"/>
        <v>2279.166666666667</v>
      </c>
      <c r="D55" s="121">
        <v>2735</v>
      </c>
      <c r="E55" s="121">
        <f t="shared" si="25"/>
        <v>2279.166666666667</v>
      </c>
      <c r="F55" s="121">
        <v>2735</v>
      </c>
      <c r="G55" s="122">
        <f t="shared" si="26"/>
        <v>0</v>
      </c>
      <c r="H55" s="44"/>
      <c r="I55" s="36"/>
      <c r="J55" s="36"/>
      <c r="K55" s="36"/>
    </row>
    <row r="56" spans="1:11" s="4" customFormat="1" ht="13.8" x14ac:dyDescent="0.3">
      <c r="A56" s="37" t="s">
        <v>135</v>
      </c>
      <c r="B56" s="107" t="s">
        <v>349</v>
      </c>
      <c r="C56" s="121">
        <f t="shared" si="24"/>
        <v>2310</v>
      </c>
      <c r="D56" s="121">
        <v>2772</v>
      </c>
      <c r="E56" s="121">
        <f t="shared" si="25"/>
        <v>2310</v>
      </c>
      <c r="F56" s="121">
        <v>2772</v>
      </c>
      <c r="G56" s="122">
        <f t="shared" si="26"/>
        <v>0</v>
      </c>
      <c r="H56" s="44"/>
      <c r="I56" s="36"/>
      <c r="J56" s="36"/>
      <c r="K56" s="36"/>
    </row>
    <row r="57" spans="1:11" s="4" customFormat="1" ht="13.8" x14ac:dyDescent="0.3">
      <c r="A57" s="37" t="s">
        <v>136</v>
      </c>
      <c r="B57" s="107" t="s">
        <v>350</v>
      </c>
      <c r="C57" s="121">
        <f t="shared" si="24"/>
        <v>2439.166666666667</v>
      </c>
      <c r="D57" s="121">
        <v>2927</v>
      </c>
      <c r="E57" s="121">
        <f t="shared" si="25"/>
        <v>2439.166666666667</v>
      </c>
      <c r="F57" s="121">
        <v>2927</v>
      </c>
      <c r="G57" s="122">
        <f t="shared" si="26"/>
        <v>0</v>
      </c>
      <c r="H57" s="44"/>
      <c r="I57" s="36"/>
      <c r="J57" s="36"/>
      <c r="K57" s="36"/>
    </row>
    <row r="58" spans="1:11" s="4" customFormat="1" ht="13.8" x14ac:dyDescent="0.3">
      <c r="A58" s="109" t="s">
        <v>231</v>
      </c>
      <c r="B58" s="107" t="s">
        <v>351</v>
      </c>
      <c r="C58" s="121">
        <f t="shared" si="24"/>
        <v>2153.3333333333335</v>
      </c>
      <c r="D58" s="121">
        <v>2584</v>
      </c>
      <c r="E58" s="121">
        <f t="shared" si="25"/>
        <v>2153.3333333333335</v>
      </c>
      <c r="F58" s="121">
        <v>2584</v>
      </c>
      <c r="G58" s="122">
        <f t="shared" si="26"/>
        <v>0</v>
      </c>
      <c r="H58" s="119" t="s">
        <v>245</v>
      </c>
      <c r="I58" s="36"/>
      <c r="J58" s="36"/>
      <c r="K58" s="36"/>
    </row>
    <row r="59" spans="1:11" s="4" customFormat="1" ht="13.8" x14ac:dyDescent="0.3">
      <c r="A59" s="109" t="s">
        <v>232</v>
      </c>
      <c r="B59" s="107" t="s">
        <v>352</v>
      </c>
      <c r="C59" s="121">
        <f t="shared" si="24"/>
        <v>2282.5</v>
      </c>
      <c r="D59" s="121">
        <v>2739</v>
      </c>
      <c r="E59" s="121">
        <f t="shared" si="25"/>
        <v>2282.5</v>
      </c>
      <c r="F59" s="121">
        <v>2739</v>
      </c>
      <c r="G59" s="122">
        <f t="shared" si="26"/>
        <v>0</v>
      </c>
      <c r="H59" s="119" t="s">
        <v>245</v>
      </c>
      <c r="I59" s="36"/>
      <c r="J59" s="36"/>
      <c r="K59" s="36"/>
    </row>
    <row r="60" spans="1:11" s="4" customFormat="1" ht="13.8" x14ac:dyDescent="0.3">
      <c r="A60" s="109" t="s">
        <v>233</v>
      </c>
      <c r="B60" s="107" t="s">
        <v>353</v>
      </c>
      <c r="C60" s="121">
        <f t="shared" si="24"/>
        <v>2312.5</v>
      </c>
      <c r="D60" s="121">
        <v>2775</v>
      </c>
      <c r="E60" s="121">
        <f t="shared" si="25"/>
        <v>2312.5</v>
      </c>
      <c r="F60" s="121">
        <v>2775</v>
      </c>
      <c r="G60" s="122">
        <f t="shared" si="26"/>
        <v>0</v>
      </c>
      <c r="H60" s="119" t="s">
        <v>245</v>
      </c>
      <c r="I60" s="36"/>
      <c r="J60" s="36"/>
      <c r="K60" s="36"/>
    </row>
    <row r="61" spans="1:11" s="4" customFormat="1" ht="13.8" x14ac:dyDescent="0.3">
      <c r="A61" s="109" t="s">
        <v>234</v>
      </c>
      <c r="B61" s="107" t="s">
        <v>354</v>
      </c>
      <c r="C61" s="121">
        <f t="shared" si="24"/>
        <v>2434.166666666667</v>
      </c>
      <c r="D61" s="121">
        <v>2921</v>
      </c>
      <c r="E61" s="121">
        <f t="shared" si="25"/>
        <v>2434.166666666667</v>
      </c>
      <c r="F61" s="121">
        <v>2921</v>
      </c>
      <c r="G61" s="122">
        <f t="shared" si="26"/>
        <v>0</v>
      </c>
      <c r="H61" s="119" t="s">
        <v>245</v>
      </c>
      <c r="I61" s="36"/>
      <c r="J61" s="36"/>
      <c r="K61" s="36"/>
    </row>
    <row r="62" spans="1:11" s="60" customFormat="1" ht="13.8" x14ac:dyDescent="0.3">
      <c r="A62" s="69"/>
      <c r="B62" s="57" t="s">
        <v>201</v>
      </c>
      <c r="C62" s="108"/>
      <c r="D62" s="108"/>
      <c r="E62" s="108"/>
      <c r="F62" s="108"/>
      <c r="G62" s="108"/>
      <c r="H62" s="70"/>
      <c r="I62" s="36"/>
      <c r="J62" s="36"/>
      <c r="K62" s="36"/>
    </row>
    <row r="63" spans="1:11" ht="13.8" x14ac:dyDescent="0.3">
      <c r="A63" s="42" t="s">
        <v>256</v>
      </c>
      <c r="B63" s="38" t="s">
        <v>344</v>
      </c>
      <c r="C63" s="121">
        <f t="shared" ref="C63:C65" si="27">D63/1.2</f>
        <v>2460.8333333333335</v>
      </c>
      <c r="D63" s="121">
        <v>2953</v>
      </c>
      <c r="E63" s="121">
        <f t="shared" ref="E63:E65" si="28">F63/1.2</f>
        <v>2460.8333333333335</v>
      </c>
      <c r="F63" s="121">
        <v>2953</v>
      </c>
      <c r="G63" s="122">
        <f t="shared" ref="G63:G65" si="29">F63/D63-1</f>
        <v>0</v>
      </c>
      <c r="H63" s="116"/>
      <c r="I63" s="33"/>
      <c r="J63" s="33"/>
      <c r="K63" s="33"/>
    </row>
    <row r="64" spans="1:11" ht="13.8" x14ac:dyDescent="0.3">
      <c r="A64" s="37" t="s">
        <v>257</v>
      </c>
      <c r="B64" s="38" t="s">
        <v>345</v>
      </c>
      <c r="C64" s="121">
        <f t="shared" si="27"/>
        <v>2489.166666666667</v>
      </c>
      <c r="D64" s="121">
        <v>2987</v>
      </c>
      <c r="E64" s="121">
        <f t="shared" si="28"/>
        <v>2489.166666666667</v>
      </c>
      <c r="F64" s="121">
        <v>2987</v>
      </c>
      <c r="G64" s="122">
        <f t="shared" si="29"/>
        <v>0</v>
      </c>
      <c r="H64" s="116"/>
      <c r="I64" s="33"/>
      <c r="J64" s="33"/>
      <c r="K64" s="33"/>
    </row>
    <row r="65" spans="1:11" ht="13.8" x14ac:dyDescent="0.3">
      <c r="A65" s="37" t="s">
        <v>258</v>
      </c>
      <c r="B65" s="38" t="s">
        <v>346</v>
      </c>
      <c r="C65" s="121">
        <f t="shared" si="27"/>
        <v>2640</v>
      </c>
      <c r="D65" s="121">
        <v>3168</v>
      </c>
      <c r="E65" s="121">
        <f t="shared" si="28"/>
        <v>2640</v>
      </c>
      <c r="F65" s="121">
        <v>3168</v>
      </c>
      <c r="G65" s="122">
        <f t="shared" si="29"/>
        <v>0</v>
      </c>
      <c r="H65" s="116"/>
      <c r="I65" s="33"/>
      <c r="J65" s="33"/>
      <c r="K65" s="33"/>
    </row>
    <row r="66" spans="1:11" s="60" customFormat="1" ht="13.8" x14ac:dyDescent="0.3">
      <c r="A66" s="69"/>
      <c r="B66" s="57" t="s">
        <v>255</v>
      </c>
      <c r="C66" s="106"/>
      <c r="D66" s="106"/>
      <c r="E66" s="106"/>
      <c r="F66" s="106"/>
      <c r="G66" s="106"/>
      <c r="H66" s="70"/>
      <c r="I66" s="36"/>
      <c r="J66" s="36"/>
      <c r="K66" s="36"/>
    </row>
    <row r="67" spans="1:11" ht="13.8" x14ac:dyDescent="0.3">
      <c r="A67" s="37" t="s">
        <v>71</v>
      </c>
      <c r="B67" s="38" t="s">
        <v>328</v>
      </c>
      <c r="C67" s="121">
        <f t="shared" ref="C67:C74" si="30">D67/1.2</f>
        <v>2777.5</v>
      </c>
      <c r="D67" s="121">
        <v>3333</v>
      </c>
      <c r="E67" s="121">
        <f t="shared" ref="E67:E74" si="31">F67/1.2</f>
        <v>2777.5</v>
      </c>
      <c r="F67" s="121">
        <v>3333</v>
      </c>
      <c r="G67" s="122">
        <f t="shared" ref="G67:G74" si="32">F67/D67-1</f>
        <v>0</v>
      </c>
      <c r="H67" s="45"/>
      <c r="I67" s="33"/>
      <c r="J67" s="33"/>
      <c r="K67" s="33"/>
    </row>
    <row r="68" spans="1:11" ht="13.8" x14ac:dyDescent="0.3">
      <c r="A68" s="37" t="s">
        <v>72</v>
      </c>
      <c r="B68" s="38" t="s">
        <v>329</v>
      </c>
      <c r="C68" s="121">
        <f t="shared" si="30"/>
        <v>2993.3333333333335</v>
      </c>
      <c r="D68" s="121">
        <v>3592</v>
      </c>
      <c r="E68" s="121">
        <f t="shared" si="31"/>
        <v>2993.3333333333335</v>
      </c>
      <c r="F68" s="121">
        <v>3592</v>
      </c>
      <c r="G68" s="122">
        <f t="shared" si="32"/>
        <v>0</v>
      </c>
      <c r="H68" s="45"/>
      <c r="I68" s="33"/>
      <c r="J68" s="33"/>
      <c r="K68" s="33"/>
    </row>
    <row r="69" spans="1:11" ht="13.8" x14ac:dyDescent="0.3">
      <c r="A69" s="37" t="s">
        <v>73</v>
      </c>
      <c r="B69" s="38" t="s">
        <v>330</v>
      </c>
      <c r="C69" s="121">
        <f t="shared" si="30"/>
        <v>2993.3333333333335</v>
      </c>
      <c r="D69" s="121">
        <v>3592</v>
      </c>
      <c r="E69" s="121">
        <f t="shared" si="31"/>
        <v>2993.3333333333335</v>
      </c>
      <c r="F69" s="121">
        <v>3592</v>
      </c>
      <c r="G69" s="122">
        <f t="shared" si="32"/>
        <v>0</v>
      </c>
      <c r="H69" s="45"/>
      <c r="I69" s="33"/>
      <c r="J69" s="33"/>
      <c r="K69" s="33"/>
    </row>
    <row r="70" spans="1:11" ht="13.8" x14ac:dyDescent="0.3">
      <c r="A70" s="37" t="s">
        <v>74</v>
      </c>
      <c r="B70" s="38" t="s">
        <v>331</v>
      </c>
      <c r="C70" s="121">
        <f t="shared" si="30"/>
        <v>3147.5</v>
      </c>
      <c r="D70" s="121">
        <v>3777</v>
      </c>
      <c r="E70" s="121">
        <f t="shared" si="31"/>
        <v>3147.5</v>
      </c>
      <c r="F70" s="121">
        <v>3777</v>
      </c>
      <c r="G70" s="122">
        <f t="shared" si="32"/>
        <v>0</v>
      </c>
      <c r="H70" s="45"/>
      <c r="I70" s="33"/>
      <c r="J70" s="33"/>
      <c r="K70" s="33"/>
    </row>
    <row r="71" spans="1:11" ht="13.8" x14ac:dyDescent="0.3">
      <c r="A71" s="37" t="s">
        <v>116</v>
      </c>
      <c r="B71" s="38" t="s">
        <v>334</v>
      </c>
      <c r="C71" s="121">
        <f t="shared" si="30"/>
        <v>3415.8333333333335</v>
      </c>
      <c r="D71" s="121">
        <v>4099</v>
      </c>
      <c r="E71" s="121">
        <f t="shared" si="31"/>
        <v>3415.8333333333335</v>
      </c>
      <c r="F71" s="121">
        <v>4099</v>
      </c>
      <c r="G71" s="122">
        <f t="shared" si="32"/>
        <v>0</v>
      </c>
      <c r="H71" s="45"/>
      <c r="I71" s="33"/>
      <c r="J71" s="33"/>
      <c r="K71" s="33"/>
    </row>
    <row r="72" spans="1:11" ht="13.8" x14ac:dyDescent="0.3">
      <c r="A72" s="37" t="s">
        <v>117</v>
      </c>
      <c r="B72" s="38" t="s">
        <v>335</v>
      </c>
      <c r="C72" s="121">
        <f t="shared" si="30"/>
        <v>3648.3333333333335</v>
      </c>
      <c r="D72" s="121">
        <v>4378</v>
      </c>
      <c r="E72" s="121">
        <f t="shared" si="31"/>
        <v>3648.3333333333335</v>
      </c>
      <c r="F72" s="121">
        <v>4378</v>
      </c>
      <c r="G72" s="122">
        <f t="shared" si="32"/>
        <v>0</v>
      </c>
      <c r="H72" s="45"/>
      <c r="I72" s="33"/>
      <c r="J72" s="33"/>
      <c r="K72" s="33"/>
    </row>
    <row r="73" spans="1:11" ht="13.8" x14ac:dyDescent="0.3">
      <c r="A73" s="37" t="s">
        <v>118</v>
      </c>
      <c r="B73" s="38" t="s">
        <v>336</v>
      </c>
      <c r="C73" s="121">
        <f t="shared" si="30"/>
        <v>3648.3333333333335</v>
      </c>
      <c r="D73" s="121">
        <v>4378</v>
      </c>
      <c r="E73" s="121">
        <f t="shared" si="31"/>
        <v>3648.3333333333335</v>
      </c>
      <c r="F73" s="121">
        <v>4378</v>
      </c>
      <c r="G73" s="122">
        <f t="shared" si="32"/>
        <v>0</v>
      </c>
      <c r="H73" s="45"/>
      <c r="I73" s="33"/>
      <c r="J73" s="33"/>
      <c r="K73" s="33"/>
    </row>
    <row r="74" spans="1:11" ht="13.8" x14ac:dyDescent="0.3">
      <c r="A74" s="37" t="s">
        <v>119</v>
      </c>
      <c r="B74" s="38" t="s">
        <v>337</v>
      </c>
      <c r="C74" s="121">
        <f t="shared" si="30"/>
        <v>3780</v>
      </c>
      <c r="D74" s="121">
        <v>4536</v>
      </c>
      <c r="E74" s="121">
        <f t="shared" si="31"/>
        <v>3780</v>
      </c>
      <c r="F74" s="121">
        <v>4536</v>
      </c>
      <c r="G74" s="122">
        <f t="shared" si="32"/>
        <v>0</v>
      </c>
      <c r="H74" s="45"/>
      <c r="I74" s="33"/>
      <c r="J74" s="33"/>
      <c r="K74" s="33"/>
    </row>
    <row r="75" spans="1:11" s="60" customFormat="1" ht="13.8" x14ac:dyDescent="0.3">
      <c r="A75" s="69"/>
      <c r="B75" s="57" t="s">
        <v>197</v>
      </c>
      <c r="C75" s="106"/>
      <c r="D75" s="106"/>
      <c r="E75" s="106"/>
      <c r="F75" s="106"/>
      <c r="G75" s="106"/>
      <c r="H75" s="70"/>
      <c r="I75" s="36"/>
      <c r="J75" s="33"/>
      <c r="K75" s="33"/>
    </row>
    <row r="76" spans="1:11" ht="13.8" x14ac:dyDescent="0.3">
      <c r="A76" s="37" t="s">
        <v>23</v>
      </c>
      <c r="B76" s="46" t="s">
        <v>358</v>
      </c>
      <c r="C76" s="121">
        <f>D76/1.2</f>
        <v>2509.166666666667</v>
      </c>
      <c r="D76" s="121">
        <v>3011</v>
      </c>
      <c r="E76" s="121">
        <f t="shared" ref="E76:E78" si="33">F76/1.2</f>
        <v>2509.166666666667</v>
      </c>
      <c r="F76" s="121">
        <v>3011</v>
      </c>
      <c r="G76" s="122">
        <f t="shared" ref="G76:G78" si="34">F76/D76-1</f>
        <v>0</v>
      </c>
      <c r="H76" s="119" t="s">
        <v>245</v>
      </c>
      <c r="I76" s="36"/>
      <c r="J76" s="33"/>
      <c r="K76" s="33"/>
    </row>
    <row r="77" spans="1:11" ht="13.8" x14ac:dyDescent="0.3">
      <c r="A77" s="37" t="s">
        <v>24</v>
      </c>
      <c r="B77" s="46" t="s">
        <v>359</v>
      </c>
      <c r="C77" s="121">
        <f>D77/1.2</f>
        <v>2575</v>
      </c>
      <c r="D77" s="121">
        <v>3090</v>
      </c>
      <c r="E77" s="121">
        <f t="shared" si="33"/>
        <v>2575</v>
      </c>
      <c r="F77" s="121">
        <v>3090</v>
      </c>
      <c r="G77" s="122">
        <f t="shared" si="34"/>
        <v>0</v>
      </c>
      <c r="H77" s="119" t="s">
        <v>245</v>
      </c>
      <c r="I77" s="36"/>
      <c r="J77" s="33"/>
      <c r="K77" s="33"/>
    </row>
    <row r="78" spans="1:11" ht="13.8" x14ac:dyDescent="0.3">
      <c r="A78" s="37" t="s">
        <v>25</v>
      </c>
      <c r="B78" s="46" t="s">
        <v>360</v>
      </c>
      <c r="C78" s="121">
        <f>D78/1.2</f>
        <v>2730</v>
      </c>
      <c r="D78" s="121">
        <v>3276</v>
      </c>
      <c r="E78" s="121">
        <f t="shared" si="33"/>
        <v>2730</v>
      </c>
      <c r="F78" s="121">
        <v>3276</v>
      </c>
      <c r="G78" s="122">
        <f t="shared" si="34"/>
        <v>0</v>
      </c>
      <c r="H78" s="119" t="s">
        <v>245</v>
      </c>
      <c r="I78" s="36"/>
      <c r="J78" s="33"/>
      <c r="K78" s="33"/>
    </row>
    <row r="79" spans="1:11" s="60" customFormat="1" ht="13.8" x14ac:dyDescent="0.3">
      <c r="A79" s="69"/>
      <c r="B79" s="57" t="s">
        <v>202</v>
      </c>
      <c r="C79" s="106"/>
      <c r="D79" s="106"/>
      <c r="E79" s="106"/>
      <c r="F79" s="106"/>
      <c r="G79" s="106"/>
      <c r="H79" s="70"/>
      <c r="I79" s="36"/>
      <c r="J79" s="33"/>
      <c r="K79" s="33"/>
    </row>
    <row r="80" spans="1:11" ht="13.8" x14ac:dyDescent="0.3">
      <c r="A80" s="37" t="s">
        <v>97</v>
      </c>
      <c r="B80" s="46" t="s">
        <v>361</v>
      </c>
      <c r="C80" s="121">
        <f t="shared" ref="C80:C82" si="35">D80/1.2</f>
        <v>2205.8333333333335</v>
      </c>
      <c r="D80" s="121">
        <v>2647</v>
      </c>
      <c r="E80" s="121">
        <f t="shared" ref="E80:E82" si="36">F80/1.2</f>
        <v>2205.8333333333335</v>
      </c>
      <c r="F80" s="121">
        <v>2647</v>
      </c>
      <c r="G80" s="122">
        <f t="shared" ref="G80:G82" si="37">F80/D80-1</f>
        <v>0</v>
      </c>
      <c r="H80" s="119" t="s">
        <v>245</v>
      </c>
      <c r="I80" s="36"/>
      <c r="J80" s="33"/>
      <c r="K80" s="33"/>
    </row>
    <row r="81" spans="1:11" ht="13.8" x14ac:dyDescent="0.3">
      <c r="A81" s="37" t="s">
        <v>98</v>
      </c>
      <c r="B81" s="46" t="s">
        <v>362</v>
      </c>
      <c r="C81" s="121">
        <f t="shared" si="35"/>
        <v>2328.3333333333335</v>
      </c>
      <c r="D81" s="121">
        <v>2794</v>
      </c>
      <c r="E81" s="121">
        <f t="shared" si="36"/>
        <v>2328.3333333333335</v>
      </c>
      <c r="F81" s="121">
        <v>2794</v>
      </c>
      <c r="G81" s="122">
        <f t="shared" si="37"/>
        <v>0</v>
      </c>
      <c r="H81" s="119" t="s">
        <v>245</v>
      </c>
      <c r="I81" s="36"/>
      <c r="J81" s="33"/>
      <c r="K81" s="33"/>
    </row>
    <row r="82" spans="1:11" ht="13.8" x14ac:dyDescent="0.3">
      <c r="A82" s="37" t="s">
        <v>99</v>
      </c>
      <c r="B82" s="46" t="s">
        <v>363</v>
      </c>
      <c r="C82" s="121">
        <f t="shared" si="35"/>
        <v>2526.666666666667</v>
      </c>
      <c r="D82" s="121">
        <v>3032</v>
      </c>
      <c r="E82" s="121">
        <f t="shared" si="36"/>
        <v>2526.666666666667</v>
      </c>
      <c r="F82" s="121">
        <v>3032</v>
      </c>
      <c r="G82" s="122">
        <f t="shared" si="37"/>
        <v>0</v>
      </c>
      <c r="H82" s="119" t="s">
        <v>245</v>
      </c>
      <c r="I82" s="36"/>
      <c r="J82" s="33"/>
      <c r="K82" s="33"/>
    </row>
    <row r="83" spans="1:11" s="60" customFormat="1" ht="13.8" x14ac:dyDescent="0.3">
      <c r="A83" s="69"/>
      <c r="B83" s="57" t="s">
        <v>203</v>
      </c>
      <c r="C83" s="106"/>
      <c r="D83" s="106"/>
      <c r="E83" s="106"/>
      <c r="F83" s="106"/>
      <c r="G83" s="106"/>
      <c r="H83" s="70"/>
      <c r="I83" s="36"/>
      <c r="J83" s="33"/>
      <c r="K83" s="33"/>
    </row>
    <row r="84" spans="1:11" s="66" customFormat="1" ht="15.6" x14ac:dyDescent="0.3">
      <c r="A84" s="67"/>
      <c r="B84" s="64" t="s">
        <v>192</v>
      </c>
      <c r="C84" s="105"/>
      <c r="D84" s="105"/>
      <c r="E84" s="105"/>
      <c r="F84" s="105"/>
      <c r="G84" s="105"/>
      <c r="H84" s="68"/>
      <c r="I84" s="65"/>
      <c r="J84" s="33"/>
      <c r="K84" s="33"/>
    </row>
    <row r="85" spans="1:11" s="4" customFormat="1" ht="13.8" x14ac:dyDescent="0.3">
      <c r="A85" s="37" t="s">
        <v>26</v>
      </c>
      <c r="B85" s="38" t="s">
        <v>102</v>
      </c>
      <c r="C85" s="121">
        <f t="shared" ref="C85:C102" si="38">D85/1.2</f>
        <v>2472.5</v>
      </c>
      <c r="D85" s="121">
        <v>2967</v>
      </c>
      <c r="E85" s="121">
        <f t="shared" ref="E85:E102" si="39">F85/1.2</f>
        <v>2472.5</v>
      </c>
      <c r="F85" s="121">
        <v>2967</v>
      </c>
      <c r="G85" s="122">
        <f t="shared" ref="G85:G102" si="40">F85/D85-1</f>
        <v>0</v>
      </c>
      <c r="H85" s="47"/>
      <c r="I85" s="48"/>
      <c r="J85" s="33"/>
      <c r="K85" s="33"/>
    </row>
    <row r="86" spans="1:11" s="4" customFormat="1" ht="13.8" x14ac:dyDescent="0.3">
      <c r="A86" s="37" t="s">
        <v>16</v>
      </c>
      <c r="B86" s="38" t="s">
        <v>103</v>
      </c>
      <c r="C86" s="121">
        <f t="shared" si="38"/>
        <v>2441.666666666667</v>
      </c>
      <c r="D86" s="121">
        <v>2930</v>
      </c>
      <c r="E86" s="121">
        <f t="shared" si="39"/>
        <v>2441.666666666667</v>
      </c>
      <c r="F86" s="121">
        <v>2930</v>
      </c>
      <c r="G86" s="122">
        <f t="shared" si="40"/>
        <v>0</v>
      </c>
      <c r="H86" s="47"/>
      <c r="I86" s="48"/>
      <c r="J86" s="36"/>
      <c r="K86" s="36"/>
    </row>
    <row r="87" spans="1:11" s="4" customFormat="1" ht="13.8" x14ac:dyDescent="0.3">
      <c r="A87" s="37" t="s">
        <v>17</v>
      </c>
      <c r="B87" s="38" t="s">
        <v>104</v>
      </c>
      <c r="C87" s="121">
        <f t="shared" si="38"/>
        <v>2441.666666666667</v>
      </c>
      <c r="D87" s="121">
        <v>2930</v>
      </c>
      <c r="E87" s="121">
        <f t="shared" si="39"/>
        <v>2441.666666666667</v>
      </c>
      <c r="F87" s="121">
        <v>2930</v>
      </c>
      <c r="G87" s="122">
        <f t="shared" si="40"/>
        <v>0</v>
      </c>
      <c r="H87" s="47"/>
      <c r="I87" s="48"/>
      <c r="J87" s="36"/>
      <c r="K87" s="36"/>
    </row>
    <row r="88" spans="1:11" s="4" customFormat="1" ht="13.8" x14ac:dyDescent="0.3">
      <c r="A88" s="37" t="s">
        <v>13</v>
      </c>
      <c r="B88" s="38" t="s">
        <v>105</v>
      </c>
      <c r="C88" s="121">
        <f t="shared" si="38"/>
        <v>2032.5</v>
      </c>
      <c r="D88" s="121">
        <v>2439</v>
      </c>
      <c r="E88" s="121">
        <f t="shared" si="39"/>
        <v>2032.5</v>
      </c>
      <c r="F88" s="121">
        <v>2439</v>
      </c>
      <c r="G88" s="122">
        <f t="shared" si="40"/>
        <v>0</v>
      </c>
      <c r="H88" s="47"/>
      <c r="I88" s="48"/>
      <c r="J88" s="36"/>
      <c r="K88" s="36"/>
    </row>
    <row r="89" spans="1:11" s="4" customFormat="1" ht="13.8" x14ac:dyDescent="0.3">
      <c r="A89" s="40" t="s">
        <v>14</v>
      </c>
      <c r="B89" s="38" t="s">
        <v>106</v>
      </c>
      <c r="C89" s="121">
        <f t="shared" si="38"/>
        <v>2332.5</v>
      </c>
      <c r="D89" s="121">
        <v>2799</v>
      </c>
      <c r="E89" s="121">
        <f t="shared" si="39"/>
        <v>2332.5</v>
      </c>
      <c r="F89" s="121">
        <v>2799</v>
      </c>
      <c r="G89" s="122">
        <f t="shared" si="40"/>
        <v>0</v>
      </c>
      <c r="H89" s="47"/>
      <c r="I89" s="48"/>
      <c r="J89" s="36"/>
      <c r="K89" s="36"/>
    </row>
    <row r="90" spans="1:11" s="4" customFormat="1" ht="13.8" x14ac:dyDescent="0.3">
      <c r="A90" s="37" t="s">
        <v>15</v>
      </c>
      <c r="B90" s="38" t="s">
        <v>107</v>
      </c>
      <c r="C90" s="121">
        <f t="shared" si="38"/>
        <v>1970.8333333333335</v>
      </c>
      <c r="D90" s="121">
        <v>2365</v>
      </c>
      <c r="E90" s="121">
        <f t="shared" si="39"/>
        <v>1970.8333333333335</v>
      </c>
      <c r="F90" s="121">
        <v>2365</v>
      </c>
      <c r="G90" s="122">
        <f t="shared" si="40"/>
        <v>0</v>
      </c>
      <c r="H90" s="49"/>
      <c r="I90" s="48"/>
      <c r="J90" s="36"/>
      <c r="K90" s="36"/>
    </row>
    <row r="91" spans="1:11" s="4" customFormat="1" ht="13.8" x14ac:dyDescent="0.3">
      <c r="A91" s="37" t="s">
        <v>60</v>
      </c>
      <c r="B91" s="38" t="s">
        <v>108</v>
      </c>
      <c r="C91" s="121">
        <f t="shared" si="38"/>
        <v>2396.666666666667</v>
      </c>
      <c r="D91" s="121">
        <v>2876</v>
      </c>
      <c r="E91" s="121">
        <f t="shared" si="39"/>
        <v>2396.666666666667</v>
      </c>
      <c r="F91" s="121">
        <v>2876</v>
      </c>
      <c r="G91" s="122">
        <f t="shared" si="40"/>
        <v>0</v>
      </c>
      <c r="H91" s="47"/>
      <c r="I91" s="48"/>
      <c r="J91" s="36"/>
      <c r="K91" s="36"/>
    </row>
    <row r="92" spans="1:11" s="4" customFormat="1" ht="13.8" x14ac:dyDescent="0.3">
      <c r="A92" s="37" t="s">
        <v>77</v>
      </c>
      <c r="B92" s="38" t="s">
        <v>109</v>
      </c>
      <c r="C92" s="121">
        <f t="shared" si="38"/>
        <v>2450</v>
      </c>
      <c r="D92" s="121">
        <v>2940</v>
      </c>
      <c r="E92" s="121">
        <f t="shared" si="39"/>
        <v>2450</v>
      </c>
      <c r="F92" s="121">
        <v>2940</v>
      </c>
      <c r="G92" s="122">
        <f t="shared" si="40"/>
        <v>0</v>
      </c>
      <c r="H92" s="47"/>
      <c r="I92" s="48"/>
      <c r="J92" s="36"/>
      <c r="K92" s="36"/>
    </row>
    <row r="93" spans="1:11" s="59" customFormat="1" ht="14.4" x14ac:dyDescent="0.3">
      <c r="A93" s="37" t="s">
        <v>224</v>
      </c>
      <c r="B93" s="38" t="s">
        <v>216</v>
      </c>
      <c r="C93" s="121">
        <f t="shared" si="38"/>
        <v>1797.5</v>
      </c>
      <c r="D93" s="121">
        <v>2157</v>
      </c>
      <c r="E93" s="121">
        <f t="shared" si="39"/>
        <v>1797.5</v>
      </c>
      <c r="F93" s="121">
        <v>2157</v>
      </c>
      <c r="G93" s="122">
        <f t="shared" si="40"/>
        <v>0</v>
      </c>
      <c r="H93" s="124"/>
      <c r="I93" s="48"/>
      <c r="J93" s="58"/>
      <c r="K93" s="58"/>
    </row>
    <row r="94" spans="1:11" s="59" customFormat="1" ht="14.4" x14ac:dyDescent="0.3">
      <c r="A94" s="37" t="s">
        <v>225</v>
      </c>
      <c r="B94" s="38" t="s">
        <v>217</v>
      </c>
      <c r="C94" s="121">
        <f t="shared" si="38"/>
        <v>1797.5</v>
      </c>
      <c r="D94" s="121">
        <v>2157</v>
      </c>
      <c r="E94" s="121">
        <f t="shared" si="39"/>
        <v>1797.5</v>
      </c>
      <c r="F94" s="121">
        <v>2157</v>
      </c>
      <c r="G94" s="122">
        <f t="shared" si="40"/>
        <v>0</v>
      </c>
      <c r="H94" s="124"/>
      <c r="I94" s="48"/>
      <c r="J94" s="58"/>
      <c r="K94" s="58"/>
    </row>
    <row r="95" spans="1:11" ht="13.8" x14ac:dyDescent="0.3">
      <c r="A95" s="37" t="s">
        <v>83</v>
      </c>
      <c r="B95" s="46" t="s">
        <v>84</v>
      </c>
      <c r="C95" s="121">
        <f t="shared" si="38"/>
        <v>1741.6666666666667</v>
      </c>
      <c r="D95" s="121">
        <v>2090</v>
      </c>
      <c r="E95" s="121">
        <f t="shared" si="39"/>
        <v>1741.6666666666667</v>
      </c>
      <c r="F95" s="121">
        <v>2090</v>
      </c>
      <c r="G95" s="122">
        <f t="shared" si="40"/>
        <v>0</v>
      </c>
      <c r="H95" s="45"/>
      <c r="I95" s="33"/>
      <c r="J95" s="33"/>
      <c r="K95" s="33"/>
    </row>
    <row r="96" spans="1:11" ht="13.8" x14ac:dyDescent="0.3">
      <c r="A96" s="37" t="s">
        <v>85</v>
      </c>
      <c r="B96" s="46" t="s">
        <v>86</v>
      </c>
      <c r="C96" s="121">
        <f t="shared" si="38"/>
        <v>1741.6666666666667</v>
      </c>
      <c r="D96" s="121">
        <v>2090</v>
      </c>
      <c r="E96" s="121">
        <f t="shared" si="39"/>
        <v>1741.6666666666667</v>
      </c>
      <c r="F96" s="121">
        <v>2090</v>
      </c>
      <c r="G96" s="122">
        <f t="shared" si="40"/>
        <v>0</v>
      </c>
      <c r="H96" s="44"/>
      <c r="I96" s="33"/>
      <c r="J96" s="33"/>
      <c r="K96" s="33"/>
    </row>
    <row r="97" spans="1:11" ht="13.8" x14ac:dyDescent="0.3">
      <c r="A97" s="37" t="s">
        <v>87</v>
      </c>
      <c r="B97" s="46" t="s">
        <v>88</v>
      </c>
      <c r="C97" s="121">
        <f t="shared" si="38"/>
        <v>1741.6666666666667</v>
      </c>
      <c r="D97" s="121">
        <v>2090</v>
      </c>
      <c r="E97" s="121">
        <f t="shared" si="39"/>
        <v>1741.6666666666667</v>
      </c>
      <c r="F97" s="121">
        <v>2090</v>
      </c>
      <c r="G97" s="122">
        <f t="shared" si="40"/>
        <v>0</v>
      </c>
      <c r="H97" s="45"/>
      <c r="I97" s="33"/>
      <c r="J97" s="33"/>
      <c r="K97" s="33"/>
    </row>
    <row r="98" spans="1:11" ht="13.8" x14ac:dyDescent="0.3">
      <c r="A98" s="37" t="s">
        <v>131</v>
      </c>
      <c r="B98" s="46" t="s">
        <v>132</v>
      </c>
      <c r="C98" s="121">
        <f t="shared" si="38"/>
        <v>1780.8333333333335</v>
      </c>
      <c r="D98" s="121">
        <v>2137</v>
      </c>
      <c r="E98" s="121">
        <f t="shared" si="39"/>
        <v>1780.8333333333335</v>
      </c>
      <c r="F98" s="121">
        <v>2137</v>
      </c>
      <c r="G98" s="122">
        <f t="shared" si="40"/>
        <v>0</v>
      </c>
      <c r="H98" s="43"/>
      <c r="I98" s="33"/>
      <c r="J98" s="33"/>
      <c r="K98" s="33"/>
    </row>
    <row r="99" spans="1:11" ht="13.8" x14ac:dyDescent="0.3">
      <c r="A99" s="37" t="s">
        <v>89</v>
      </c>
      <c r="B99" s="46" t="s">
        <v>90</v>
      </c>
      <c r="C99" s="121">
        <f t="shared" si="38"/>
        <v>1019.1666666666667</v>
      </c>
      <c r="D99" s="121">
        <v>1223</v>
      </c>
      <c r="E99" s="121">
        <f t="shared" si="39"/>
        <v>1019.1666666666667</v>
      </c>
      <c r="F99" s="121">
        <v>1223</v>
      </c>
      <c r="G99" s="122">
        <f t="shared" si="40"/>
        <v>0</v>
      </c>
      <c r="H99" s="45"/>
      <c r="I99" s="33"/>
      <c r="J99" s="33"/>
      <c r="K99" s="33"/>
    </row>
    <row r="100" spans="1:11" ht="13.8" x14ac:dyDescent="0.3">
      <c r="A100" s="37" t="s">
        <v>91</v>
      </c>
      <c r="B100" s="46" t="s">
        <v>92</v>
      </c>
      <c r="C100" s="121">
        <f t="shared" si="38"/>
        <v>1019.1666666666667</v>
      </c>
      <c r="D100" s="121">
        <v>1223</v>
      </c>
      <c r="E100" s="121">
        <f t="shared" si="39"/>
        <v>1019.1666666666667</v>
      </c>
      <c r="F100" s="121">
        <v>1223</v>
      </c>
      <c r="G100" s="122">
        <f t="shared" si="40"/>
        <v>0</v>
      </c>
      <c r="H100" s="45"/>
      <c r="I100" s="33"/>
      <c r="J100" s="33"/>
      <c r="K100" s="33"/>
    </row>
    <row r="101" spans="1:11" ht="13.5" customHeight="1" x14ac:dyDescent="0.3">
      <c r="A101" s="37" t="s">
        <v>93</v>
      </c>
      <c r="B101" s="46" t="s">
        <v>94</v>
      </c>
      <c r="C101" s="121">
        <f t="shared" si="38"/>
        <v>1019.1666666666667</v>
      </c>
      <c r="D101" s="121">
        <v>1223</v>
      </c>
      <c r="E101" s="121">
        <f t="shared" si="39"/>
        <v>1019.1666666666667</v>
      </c>
      <c r="F101" s="121">
        <v>1223</v>
      </c>
      <c r="G101" s="122">
        <f t="shared" si="40"/>
        <v>0</v>
      </c>
      <c r="H101" s="44"/>
      <c r="I101" s="33"/>
      <c r="J101" s="33"/>
      <c r="K101" s="33"/>
    </row>
    <row r="102" spans="1:11" ht="13.8" x14ac:dyDescent="0.3">
      <c r="A102" s="37" t="s">
        <v>95</v>
      </c>
      <c r="B102" s="46" t="s">
        <v>96</v>
      </c>
      <c r="C102" s="121">
        <f t="shared" si="38"/>
        <v>1060.8333333333335</v>
      </c>
      <c r="D102" s="121">
        <v>1273</v>
      </c>
      <c r="E102" s="121">
        <f t="shared" si="39"/>
        <v>1060.8333333333335</v>
      </c>
      <c r="F102" s="121">
        <v>1273</v>
      </c>
      <c r="G102" s="122">
        <f t="shared" si="40"/>
        <v>0</v>
      </c>
      <c r="H102" s="44"/>
      <c r="I102" s="33"/>
      <c r="J102" s="33"/>
      <c r="K102" s="33"/>
    </row>
    <row r="103" spans="1:11" s="66" customFormat="1" ht="15.6" x14ac:dyDescent="0.3">
      <c r="A103" s="67"/>
      <c r="B103" s="64" t="s">
        <v>193</v>
      </c>
      <c r="C103" s="105"/>
      <c r="D103" s="105"/>
      <c r="E103" s="105"/>
      <c r="F103" s="105"/>
      <c r="G103" s="105"/>
      <c r="H103" s="68"/>
      <c r="I103" s="65"/>
      <c r="J103" s="65"/>
      <c r="K103" s="65"/>
    </row>
    <row r="104" spans="1:11" s="4" customFormat="1" ht="13.8" x14ac:dyDescent="0.3">
      <c r="A104" s="37" t="s">
        <v>69</v>
      </c>
      <c r="B104" s="107" t="s">
        <v>112</v>
      </c>
      <c r="C104" s="121">
        <f t="shared" ref="C104:C108" si="41">D104/1.2</f>
        <v>193.33333333333334</v>
      </c>
      <c r="D104" s="121">
        <v>232</v>
      </c>
      <c r="E104" s="121">
        <f t="shared" ref="E104:E108" si="42">F104/1.2</f>
        <v>193.33333333333334</v>
      </c>
      <c r="F104" s="121">
        <v>232</v>
      </c>
      <c r="G104" s="122">
        <f t="shared" ref="G104:G108" si="43">F104/D104-1</f>
        <v>0</v>
      </c>
      <c r="H104" s="39"/>
      <c r="I104" s="48"/>
      <c r="J104" s="36"/>
      <c r="K104" s="36"/>
    </row>
    <row r="105" spans="1:11" s="4" customFormat="1" ht="13.8" x14ac:dyDescent="0.3">
      <c r="A105" s="50" t="s">
        <v>100</v>
      </c>
      <c r="B105" s="107" t="s">
        <v>113</v>
      </c>
      <c r="C105" s="121">
        <f t="shared" si="41"/>
        <v>215.83333333333334</v>
      </c>
      <c r="D105" s="121">
        <v>259</v>
      </c>
      <c r="E105" s="121">
        <f t="shared" si="42"/>
        <v>215.83333333333334</v>
      </c>
      <c r="F105" s="121">
        <v>259</v>
      </c>
      <c r="G105" s="122">
        <f t="shared" si="43"/>
        <v>0</v>
      </c>
      <c r="H105" s="39"/>
      <c r="I105" s="48"/>
      <c r="J105" s="36"/>
      <c r="K105" s="36"/>
    </row>
    <row r="106" spans="1:11" ht="13.8" x14ac:dyDescent="0.3">
      <c r="A106" s="50" t="s">
        <v>101</v>
      </c>
      <c r="B106" s="107" t="s">
        <v>114</v>
      </c>
      <c r="C106" s="121">
        <f t="shared" si="41"/>
        <v>215.83333333333334</v>
      </c>
      <c r="D106" s="121">
        <v>259</v>
      </c>
      <c r="E106" s="121">
        <f t="shared" si="42"/>
        <v>215.83333333333334</v>
      </c>
      <c r="F106" s="121">
        <v>259</v>
      </c>
      <c r="G106" s="122">
        <f t="shared" si="43"/>
        <v>0</v>
      </c>
      <c r="H106" s="39"/>
      <c r="I106" s="33"/>
      <c r="J106" s="33"/>
      <c r="K106" s="33"/>
    </row>
    <row r="107" spans="1:11" s="4" customFormat="1" ht="13.8" x14ac:dyDescent="0.3">
      <c r="A107" s="37" t="s">
        <v>78</v>
      </c>
      <c r="B107" s="107" t="s">
        <v>110</v>
      </c>
      <c r="C107" s="121">
        <f t="shared" si="41"/>
        <v>632.5</v>
      </c>
      <c r="D107" s="121">
        <v>759</v>
      </c>
      <c r="E107" s="121">
        <f t="shared" si="42"/>
        <v>632.5</v>
      </c>
      <c r="F107" s="121">
        <v>759</v>
      </c>
      <c r="G107" s="122">
        <f t="shared" si="43"/>
        <v>0</v>
      </c>
      <c r="H107" s="39"/>
      <c r="I107" s="36"/>
      <c r="J107" s="36"/>
      <c r="K107" s="36"/>
    </row>
    <row r="108" spans="1:11" s="4" customFormat="1" ht="14.4" thickBot="1" x14ac:dyDescent="0.35">
      <c r="A108" s="71" t="s">
        <v>66</v>
      </c>
      <c r="B108" s="125" t="s">
        <v>111</v>
      </c>
      <c r="C108" s="127">
        <f t="shared" si="41"/>
        <v>1355</v>
      </c>
      <c r="D108" s="127">
        <v>1626</v>
      </c>
      <c r="E108" s="127">
        <f t="shared" si="42"/>
        <v>1355</v>
      </c>
      <c r="F108" s="127">
        <v>1626</v>
      </c>
      <c r="G108" s="141">
        <f t="shared" si="43"/>
        <v>0</v>
      </c>
      <c r="H108" s="126"/>
      <c r="I108" s="36"/>
      <c r="J108" s="36"/>
      <c r="K108" s="36"/>
    </row>
    <row r="110" spans="1:11" ht="13.8" x14ac:dyDescent="0.3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3.8" x14ac:dyDescent="0.3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13.8" x14ac:dyDescent="0.3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</sheetData>
  <mergeCells count="2">
    <mergeCell ref="C2:D2"/>
    <mergeCell ref="E2:F2"/>
  </mergeCells>
  <pageMargins left="0.23622047244094491" right="0.23622047244094491" top="0.23622047244094491" bottom="0.23622047244094491" header="0" footer="0"/>
  <pageSetup paperSize="9" scale="64" orientation="landscape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90" zoomScaleNormal="90" workbookViewId="0">
      <selection activeCell="L10" sqref="L10"/>
    </sheetView>
  </sheetViews>
  <sheetFormatPr defaultColWidth="9.109375" defaultRowHeight="14.4" x14ac:dyDescent="0.3"/>
  <cols>
    <col min="1" max="1" width="13.109375" style="129" customWidth="1"/>
    <col min="2" max="2" width="77.33203125" style="129" customWidth="1"/>
    <col min="3" max="6" width="14.5546875" style="129" customWidth="1"/>
    <col min="7" max="7" width="11.88671875" style="129" customWidth="1"/>
    <col min="8" max="8" width="67.109375" style="129" customWidth="1"/>
    <col min="9" max="16384" width="9.109375" style="129"/>
  </cols>
  <sheetData>
    <row r="1" spans="1:10" ht="15" thickBot="1" x14ac:dyDescent="0.35"/>
    <row r="2" spans="1:10" ht="19.5" customHeight="1" thickBot="1" x14ac:dyDescent="0.35">
      <c r="A2" s="31"/>
      <c r="B2" s="32" t="s">
        <v>369</v>
      </c>
      <c r="C2" s="197" t="s">
        <v>291</v>
      </c>
      <c r="D2" s="198"/>
      <c r="E2" s="197" t="s">
        <v>368</v>
      </c>
      <c r="F2" s="198"/>
    </row>
    <row r="3" spans="1:10" ht="30.75" customHeight="1" x14ac:dyDescent="0.3">
      <c r="A3" s="132" t="s">
        <v>259</v>
      </c>
      <c r="B3" s="133" t="s">
        <v>79</v>
      </c>
      <c r="C3" s="134" t="s">
        <v>237</v>
      </c>
      <c r="D3" s="134" t="s">
        <v>238</v>
      </c>
      <c r="E3" s="134" t="s">
        <v>366</v>
      </c>
      <c r="F3" s="134" t="s">
        <v>367</v>
      </c>
      <c r="G3" s="134" t="s">
        <v>370</v>
      </c>
      <c r="H3" s="135" t="s">
        <v>178</v>
      </c>
    </row>
    <row r="4" spans="1:10" x14ac:dyDescent="0.3">
      <c r="A4" s="137" t="s">
        <v>260</v>
      </c>
      <c r="B4" s="38" t="s">
        <v>374</v>
      </c>
      <c r="C4" s="131">
        <v>10</v>
      </c>
      <c r="D4" s="131">
        <v>12</v>
      </c>
      <c r="E4" s="164">
        <f>F4/1.2</f>
        <v>10.833333333333334</v>
      </c>
      <c r="F4" s="164">
        <f>VLOOKUP(A4,'[1]KOLO UA'!$A:$F,6,0)</f>
        <v>13</v>
      </c>
      <c r="G4" s="140">
        <f>F4/D4-1</f>
        <v>8.3333333333333259E-2</v>
      </c>
      <c r="H4" s="130"/>
    </row>
    <row r="5" spans="1:10" x14ac:dyDescent="0.3">
      <c r="A5" s="137" t="s">
        <v>262</v>
      </c>
      <c r="B5" s="38" t="s">
        <v>375</v>
      </c>
      <c r="C5" s="131">
        <v>600</v>
      </c>
      <c r="D5" s="131">
        <v>720</v>
      </c>
      <c r="E5" s="164">
        <f t="shared" ref="E5:E34" si="0">F5/1.2</f>
        <v>671.66666666666674</v>
      </c>
      <c r="F5" s="164">
        <f>VLOOKUP(A5,'[1]KOLO UA'!$A:$F,6,0)</f>
        <v>806</v>
      </c>
      <c r="G5" s="140">
        <f t="shared" ref="G5:G34" si="1">F5/D5-1</f>
        <v>0.11944444444444446</v>
      </c>
      <c r="H5" s="130" t="s">
        <v>263</v>
      </c>
    </row>
    <row r="6" spans="1:10" ht="28.8" x14ac:dyDescent="0.3">
      <c r="A6" s="137" t="s">
        <v>264</v>
      </c>
      <c r="B6" s="38" t="s">
        <v>376</v>
      </c>
      <c r="C6" s="131">
        <v>700</v>
      </c>
      <c r="D6" s="131">
        <v>840</v>
      </c>
      <c r="E6" s="164">
        <f t="shared" si="0"/>
        <v>784.16666666666674</v>
      </c>
      <c r="F6" s="164">
        <f>VLOOKUP(A6,'[1]KOLO UA'!$A:$F,6,0)</f>
        <v>941</v>
      </c>
      <c r="G6" s="140">
        <f t="shared" si="1"/>
        <v>0.12023809523809526</v>
      </c>
      <c r="H6" s="136" t="s">
        <v>265</v>
      </c>
    </row>
    <row r="7" spans="1:10" x14ac:dyDescent="0.3">
      <c r="A7" s="137" t="s">
        <v>266</v>
      </c>
      <c r="B7" s="38" t="s">
        <v>377</v>
      </c>
      <c r="C7" s="131">
        <v>175</v>
      </c>
      <c r="D7" s="131">
        <v>210</v>
      </c>
      <c r="E7" s="164">
        <f t="shared" si="0"/>
        <v>207.5</v>
      </c>
      <c r="F7" s="164">
        <v>249</v>
      </c>
      <c r="G7" s="140">
        <f t="shared" si="1"/>
        <v>0.18571428571428572</v>
      </c>
      <c r="H7" s="130" t="s">
        <v>267</v>
      </c>
    </row>
    <row r="8" spans="1:10" ht="31.5" customHeight="1" x14ac:dyDescent="0.3">
      <c r="A8" s="137" t="s">
        <v>268</v>
      </c>
      <c r="B8" s="38" t="s">
        <v>378</v>
      </c>
      <c r="C8" s="131">
        <v>700</v>
      </c>
      <c r="D8" s="131">
        <v>840</v>
      </c>
      <c r="E8" s="164">
        <f t="shared" si="0"/>
        <v>784.16666666666674</v>
      </c>
      <c r="F8" s="164">
        <f>VLOOKUP(A8,'[1]KOLO UA'!$A:$F,6,0)</f>
        <v>941</v>
      </c>
      <c r="G8" s="140">
        <f t="shared" si="1"/>
        <v>0.12023809523809526</v>
      </c>
      <c r="H8" s="143" t="s">
        <v>292</v>
      </c>
    </row>
    <row r="9" spans="1:10" ht="31.5" customHeight="1" x14ac:dyDescent="0.3">
      <c r="A9" s="137" t="s">
        <v>293</v>
      </c>
      <c r="B9" s="38" t="s">
        <v>379</v>
      </c>
      <c r="C9" s="131">
        <v>575</v>
      </c>
      <c r="D9" s="131">
        <v>690</v>
      </c>
      <c r="E9" s="164">
        <f t="shared" si="0"/>
        <v>644.16666666666674</v>
      </c>
      <c r="F9" s="164">
        <f>VLOOKUP(A9,'[1]KOLO UA'!$A:$F,6,0)</f>
        <v>773</v>
      </c>
      <c r="G9" s="140">
        <f t="shared" si="1"/>
        <v>0.12028985507246381</v>
      </c>
      <c r="H9" s="178" t="s">
        <v>371</v>
      </c>
      <c r="I9" s="152"/>
      <c r="J9" s="152"/>
    </row>
    <row r="10" spans="1:10" ht="31.5" customHeight="1" x14ac:dyDescent="0.3">
      <c r="A10" s="137" t="s">
        <v>294</v>
      </c>
      <c r="B10" s="38" t="s">
        <v>380</v>
      </c>
      <c r="C10" s="131">
        <v>700</v>
      </c>
      <c r="D10" s="131">
        <v>840</v>
      </c>
      <c r="E10" s="164">
        <f t="shared" si="0"/>
        <v>784.16666666666674</v>
      </c>
      <c r="F10" s="164">
        <f>VLOOKUP(A10,'[1]KOLO UA'!$A:$F,6,0)</f>
        <v>941</v>
      </c>
      <c r="G10" s="140">
        <f t="shared" si="1"/>
        <v>0.12023809523809526</v>
      </c>
      <c r="H10" s="178" t="s">
        <v>372</v>
      </c>
      <c r="I10" s="152"/>
      <c r="J10" s="152"/>
    </row>
    <row r="11" spans="1:10" x14ac:dyDescent="0.3">
      <c r="A11" s="137" t="s">
        <v>269</v>
      </c>
      <c r="B11" s="38" t="s">
        <v>381</v>
      </c>
      <c r="C11" s="131">
        <v>175</v>
      </c>
      <c r="D11" s="131">
        <v>210</v>
      </c>
      <c r="E11" s="164">
        <f t="shared" si="0"/>
        <v>207.5</v>
      </c>
      <c r="F11" s="164">
        <v>249</v>
      </c>
      <c r="G11" s="140">
        <f t="shared" si="1"/>
        <v>0.18571428571428572</v>
      </c>
      <c r="H11" s="130" t="s">
        <v>270</v>
      </c>
    </row>
    <row r="12" spans="1:10" x14ac:dyDescent="0.3">
      <c r="A12" s="138">
        <v>70117</v>
      </c>
      <c r="B12" s="38" t="s">
        <v>382</v>
      </c>
      <c r="C12" s="131">
        <v>187.5</v>
      </c>
      <c r="D12" s="131">
        <v>225</v>
      </c>
      <c r="E12" s="164">
        <f t="shared" si="0"/>
        <v>210</v>
      </c>
      <c r="F12" s="164">
        <f>VLOOKUP(A12,'[1]KOLO UA'!$A:$F,6,0)</f>
        <v>252</v>
      </c>
      <c r="G12" s="140">
        <f t="shared" si="1"/>
        <v>0.12000000000000011</v>
      </c>
      <c r="H12" s="130" t="s">
        <v>271</v>
      </c>
    </row>
    <row r="13" spans="1:10" x14ac:dyDescent="0.3">
      <c r="A13" s="137" t="s">
        <v>272</v>
      </c>
      <c r="B13" s="38" t="s">
        <v>383</v>
      </c>
      <c r="C13" s="131">
        <v>355</v>
      </c>
      <c r="D13" s="131">
        <v>426</v>
      </c>
      <c r="E13" s="164">
        <f t="shared" si="0"/>
        <v>397.5</v>
      </c>
      <c r="F13" s="164">
        <f>VLOOKUP(A13,'[1]KOLO UA'!$A:$F,6,0)</f>
        <v>477</v>
      </c>
      <c r="G13" s="140">
        <f t="shared" si="1"/>
        <v>0.11971830985915499</v>
      </c>
      <c r="H13" s="130"/>
    </row>
    <row r="14" spans="1:10" x14ac:dyDescent="0.3">
      <c r="A14" s="137" t="s">
        <v>273</v>
      </c>
      <c r="B14" s="38" t="s">
        <v>389</v>
      </c>
      <c r="C14" s="131">
        <v>567.5</v>
      </c>
      <c r="D14" s="131">
        <v>681</v>
      </c>
      <c r="E14" s="164">
        <f t="shared" si="0"/>
        <v>635.83333333333337</v>
      </c>
      <c r="F14" s="164">
        <f>VLOOKUP(A14,'[1]KOLO UA'!$A:$F,6,0)</f>
        <v>763</v>
      </c>
      <c r="G14" s="140">
        <f t="shared" si="1"/>
        <v>0.1204111600587372</v>
      </c>
      <c r="H14" s="190" t="s">
        <v>405</v>
      </c>
    </row>
    <row r="15" spans="1:10" x14ac:dyDescent="0.3">
      <c r="A15" s="137" t="s">
        <v>274</v>
      </c>
      <c r="B15" s="38" t="s">
        <v>396</v>
      </c>
      <c r="C15" s="131">
        <v>567.5</v>
      </c>
      <c r="D15" s="131">
        <v>681</v>
      </c>
      <c r="E15" s="164">
        <f t="shared" si="0"/>
        <v>635.83333333333337</v>
      </c>
      <c r="F15" s="164">
        <f>VLOOKUP(A15,'[1]KOLO UA'!$A:$F,6,0)</f>
        <v>763</v>
      </c>
      <c r="G15" s="140">
        <f t="shared" si="1"/>
        <v>0.1204111600587372</v>
      </c>
      <c r="H15" s="190" t="s">
        <v>405</v>
      </c>
    </row>
    <row r="16" spans="1:10" x14ac:dyDescent="0.3">
      <c r="A16" s="137" t="s">
        <v>275</v>
      </c>
      <c r="B16" s="38" t="s">
        <v>394</v>
      </c>
      <c r="C16" s="131">
        <v>335</v>
      </c>
      <c r="D16" s="131">
        <v>402</v>
      </c>
      <c r="E16" s="164">
        <f t="shared" si="0"/>
        <v>375</v>
      </c>
      <c r="F16" s="164">
        <f>VLOOKUP(A16,'[1]KOLO UA'!$A:$F,6,0)</f>
        <v>450</v>
      </c>
      <c r="G16" s="140">
        <f t="shared" si="1"/>
        <v>0.11940298507462677</v>
      </c>
      <c r="H16" s="130"/>
    </row>
    <row r="17" spans="1:8" x14ac:dyDescent="0.3">
      <c r="A17" s="137" t="s">
        <v>276</v>
      </c>
      <c r="B17" s="38" t="s">
        <v>397</v>
      </c>
      <c r="C17" s="131">
        <v>525</v>
      </c>
      <c r="D17" s="131">
        <v>630</v>
      </c>
      <c r="E17" s="164">
        <f t="shared" si="0"/>
        <v>588.33333333333337</v>
      </c>
      <c r="F17" s="164">
        <f>VLOOKUP(A17,'[1]KOLO UA'!$A:$F,6,0)</f>
        <v>706</v>
      </c>
      <c r="G17" s="140">
        <f t="shared" si="1"/>
        <v>0.12063492063492065</v>
      </c>
      <c r="H17" s="130"/>
    </row>
    <row r="18" spans="1:8" x14ac:dyDescent="0.3">
      <c r="A18" s="137" t="s">
        <v>277</v>
      </c>
      <c r="B18" s="38" t="s">
        <v>390</v>
      </c>
      <c r="C18" s="131">
        <v>525</v>
      </c>
      <c r="D18" s="131">
        <v>630</v>
      </c>
      <c r="E18" s="164">
        <f t="shared" si="0"/>
        <v>588.33333333333337</v>
      </c>
      <c r="F18" s="164">
        <f>VLOOKUP(A18,'[1]KOLO UA'!$A:$F,6,0)</f>
        <v>706</v>
      </c>
      <c r="G18" s="140">
        <f t="shared" si="1"/>
        <v>0.12063492063492065</v>
      </c>
      <c r="H18" s="130"/>
    </row>
    <row r="19" spans="1:8" x14ac:dyDescent="0.3">
      <c r="A19" s="137" t="s">
        <v>278</v>
      </c>
      <c r="B19" s="38" t="s">
        <v>395</v>
      </c>
      <c r="C19" s="131">
        <v>335</v>
      </c>
      <c r="D19" s="131">
        <v>402</v>
      </c>
      <c r="E19" s="164">
        <f t="shared" si="0"/>
        <v>375</v>
      </c>
      <c r="F19" s="164">
        <f>VLOOKUP(A19,'[1]KOLO UA'!$A:$F,6,0)</f>
        <v>450</v>
      </c>
      <c r="G19" s="140">
        <f t="shared" si="1"/>
        <v>0.11940298507462677</v>
      </c>
      <c r="H19" s="139"/>
    </row>
    <row r="20" spans="1:8" x14ac:dyDescent="0.3">
      <c r="A20" s="137" t="s">
        <v>279</v>
      </c>
      <c r="B20" s="38" t="s">
        <v>400</v>
      </c>
      <c r="C20" s="131">
        <v>775</v>
      </c>
      <c r="D20" s="131">
        <v>930</v>
      </c>
      <c r="E20" s="164">
        <f t="shared" si="0"/>
        <v>868.33333333333337</v>
      </c>
      <c r="F20" s="164">
        <f>VLOOKUP(A20,'[1]KOLO UA'!$A:$F,6,0)</f>
        <v>1042</v>
      </c>
      <c r="G20" s="140">
        <f t="shared" si="1"/>
        <v>0.12043010752688166</v>
      </c>
      <c r="H20" s="139"/>
    </row>
    <row r="21" spans="1:8" x14ac:dyDescent="0.3">
      <c r="A21" s="137" t="s">
        <v>280</v>
      </c>
      <c r="B21" s="38" t="s">
        <v>401</v>
      </c>
      <c r="C21" s="131">
        <v>775</v>
      </c>
      <c r="D21" s="131">
        <v>930</v>
      </c>
      <c r="E21" s="164">
        <f t="shared" si="0"/>
        <v>868.33333333333337</v>
      </c>
      <c r="F21" s="164">
        <f>VLOOKUP(A21,'[1]KOLO UA'!$A:$F,6,0)</f>
        <v>1042</v>
      </c>
      <c r="G21" s="140">
        <f t="shared" si="1"/>
        <v>0.12043010752688166</v>
      </c>
      <c r="H21" s="139"/>
    </row>
    <row r="22" spans="1:8" x14ac:dyDescent="0.3">
      <c r="A22" s="137" t="s">
        <v>281</v>
      </c>
      <c r="B22" s="38" t="s">
        <v>384</v>
      </c>
      <c r="C22" s="131">
        <v>325</v>
      </c>
      <c r="D22" s="131">
        <v>390</v>
      </c>
      <c r="E22" s="164">
        <f t="shared" si="0"/>
        <v>364.16666666666669</v>
      </c>
      <c r="F22" s="164">
        <f>VLOOKUP(A22,'[1]KOLO UA'!$A:$F,6,0)</f>
        <v>437</v>
      </c>
      <c r="G22" s="140">
        <f t="shared" si="1"/>
        <v>0.12051282051282053</v>
      </c>
      <c r="H22" s="130"/>
    </row>
    <row r="23" spans="1:8" x14ac:dyDescent="0.3">
      <c r="A23" s="144" t="s">
        <v>295</v>
      </c>
      <c r="B23" s="38" t="s">
        <v>391</v>
      </c>
      <c r="C23" s="131">
        <v>542.5</v>
      </c>
      <c r="D23" s="131">
        <v>651</v>
      </c>
      <c r="E23" s="164">
        <f t="shared" si="0"/>
        <v>607.5</v>
      </c>
      <c r="F23" s="164">
        <f>VLOOKUP(A23,'[1]KOLO UA'!$A:$F,6,0)</f>
        <v>729</v>
      </c>
      <c r="G23" s="140">
        <f t="shared" si="1"/>
        <v>0.1198156682027649</v>
      </c>
      <c r="H23" s="130"/>
    </row>
    <row r="24" spans="1:8" x14ac:dyDescent="0.3">
      <c r="A24" s="137" t="s">
        <v>282</v>
      </c>
      <c r="B24" s="38" t="s">
        <v>398</v>
      </c>
      <c r="C24" s="131">
        <v>542.5</v>
      </c>
      <c r="D24" s="131">
        <v>651</v>
      </c>
      <c r="E24" s="164">
        <f t="shared" si="0"/>
        <v>607.5</v>
      </c>
      <c r="F24" s="164">
        <f>VLOOKUP(A24,'[1]KOLO UA'!$A:$F,6,0)</f>
        <v>729</v>
      </c>
      <c r="G24" s="140">
        <f t="shared" si="1"/>
        <v>0.1198156682027649</v>
      </c>
      <c r="H24" s="130"/>
    </row>
    <row r="25" spans="1:8" x14ac:dyDescent="0.3">
      <c r="A25" s="137" t="s">
        <v>283</v>
      </c>
      <c r="B25" s="38" t="s">
        <v>385</v>
      </c>
      <c r="C25" s="131">
        <v>332.5</v>
      </c>
      <c r="D25" s="131">
        <v>399</v>
      </c>
      <c r="E25" s="164">
        <f t="shared" si="0"/>
        <v>372.5</v>
      </c>
      <c r="F25" s="164">
        <f>VLOOKUP(A25,'[1]KOLO UA'!$A:$F,6,0)</f>
        <v>447</v>
      </c>
      <c r="G25" s="140">
        <f t="shared" si="1"/>
        <v>0.12030075187969924</v>
      </c>
      <c r="H25" s="130"/>
    </row>
    <row r="26" spans="1:8" x14ac:dyDescent="0.3">
      <c r="A26" s="137" t="s">
        <v>284</v>
      </c>
      <c r="B26" s="38" t="s">
        <v>392</v>
      </c>
      <c r="C26" s="131">
        <v>610</v>
      </c>
      <c r="D26" s="131">
        <v>732</v>
      </c>
      <c r="E26" s="164">
        <f t="shared" si="0"/>
        <v>683.33333333333337</v>
      </c>
      <c r="F26" s="164">
        <f>VLOOKUP(A26,'[1]KOLO UA'!$A:$F,6,0)</f>
        <v>820</v>
      </c>
      <c r="G26" s="140">
        <f t="shared" si="1"/>
        <v>0.12021857923497259</v>
      </c>
      <c r="H26" s="130"/>
    </row>
    <row r="27" spans="1:8" x14ac:dyDescent="0.3">
      <c r="A27" s="150">
        <v>73207000</v>
      </c>
      <c r="B27" s="38" t="s">
        <v>399</v>
      </c>
      <c r="C27" s="131">
        <v>610</v>
      </c>
      <c r="D27" s="131">
        <v>732</v>
      </c>
      <c r="E27" s="164">
        <f t="shared" si="0"/>
        <v>683.33333333333337</v>
      </c>
      <c r="F27" s="164">
        <f>VLOOKUP(A27,'[1]KOLO UA'!$A:$F,6,0)</f>
        <v>820</v>
      </c>
      <c r="G27" s="140">
        <f t="shared" si="1"/>
        <v>0.12021857923497259</v>
      </c>
      <c r="H27" s="151" t="s">
        <v>297</v>
      </c>
    </row>
    <row r="28" spans="1:8" s="183" customFormat="1" x14ac:dyDescent="0.3">
      <c r="A28" s="137" t="s">
        <v>285</v>
      </c>
      <c r="B28" s="38" t="s">
        <v>386</v>
      </c>
      <c r="C28" s="179">
        <v>445</v>
      </c>
      <c r="D28" s="179">
        <v>534</v>
      </c>
      <c r="E28" s="180">
        <f t="shared" si="0"/>
        <v>498.33333333333337</v>
      </c>
      <c r="F28" s="180">
        <f>VLOOKUP(A28,'[1]KOLO UA'!$A:$F,6,0)</f>
        <v>598</v>
      </c>
      <c r="G28" s="181">
        <f t="shared" si="1"/>
        <v>0.11985018726591767</v>
      </c>
      <c r="H28" s="182"/>
    </row>
    <row r="29" spans="1:8" s="183" customFormat="1" x14ac:dyDescent="0.3">
      <c r="A29" s="137" t="s">
        <v>286</v>
      </c>
      <c r="B29" s="38" t="s">
        <v>393</v>
      </c>
      <c r="C29" s="179">
        <v>707.5</v>
      </c>
      <c r="D29" s="179">
        <v>849</v>
      </c>
      <c r="E29" s="180">
        <f t="shared" si="0"/>
        <v>792.5</v>
      </c>
      <c r="F29" s="180">
        <f>VLOOKUP(A29,'[1]KOLO UA'!$A:$F,6,0)</f>
        <v>951</v>
      </c>
      <c r="G29" s="181">
        <f t="shared" si="1"/>
        <v>0.12014134275618371</v>
      </c>
      <c r="H29" s="182"/>
    </row>
    <row r="30" spans="1:8" x14ac:dyDescent="0.3">
      <c r="A30" s="137" t="s">
        <v>288</v>
      </c>
      <c r="B30" s="38" t="s">
        <v>387</v>
      </c>
      <c r="C30" s="131">
        <v>445</v>
      </c>
      <c r="D30" s="131">
        <v>534</v>
      </c>
      <c r="E30" s="164">
        <f t="shared" si="0"/>
        <v>498.33333333333337</v>
      </c>
      <c r="F30" s="164">
        <f>VLOOKUP(A30,'[1]KOLO UA'!$A:$F,6,0)</f>
        <v>598</v>
      </c>
      <c r="G30" s="140">
        <f t="shared" si="1"/>
        <v>0.11985018726591767</v>
      </c>
      <c r="H30" s="139" t="s">
        <v>373</v>
      </c>
    </row>
    <row r="31" spans="1:8" x14ac:dyDescent="0.3">
      <c r="A31" s="137" t="s">
        <v>289</v>
      </c>
      <c r="B31" s="38" t="s">
        <v>402</v>
      </c>
      <c r="C31" s="131">
        <v>775</v>
      </c>
      <c r="D31" s="131">
        <v>930</v>
      </c>
      <c r="E31" s="164">
        <f t="shared" si="0"/>
        <v>868.33333333333337</v>
      </c>
      <c r="F31" s="164">
        <f>VLOOKUP(A31,'[1]KOLO UA'!$A:$F,6,0)</f>
        <v>1042</v>
      </c>
      <c r="G31" s="140">
        <f t="shared" si="1"/>
        <v>0.12043010752688166</v>
      </c>
      <c r="H31" s="139" t="s">
        <v>373</v>
      </c>
    </row>
    <row r="32" spans="1:8" x14ac:dyDescent="0.3">
      <c r="A32" s="137" t="s">
        <v>290</v>
      </c>
      <c r="B32" s="38" t="s">
        <v>403</v>
      </c>
      <c r="C32" s="131">
        <v>775</v>
      </c>
      <c r="D32" s="131">
        <v>930</v>
      </c>
      <c r="E32" s="164">
        <f t="shared" si="0"/>
        <v>868.33333333333337</v>
      </c>
      <c r="F32" s="164">
        <f>VLOOKUP(A32,'[1]KOLO UA'!$A:$F,6,0)</f>
        <v>1042</v>
      </c>
      <c r="G32" s="140">
        <f t="shared" si="1"/>
        <v>0.12043010752688166</v>
      </c>
      <c r="H32" s="139" t="s">
        <v>373</v>
      </c>
    </row>
    <row r="33" spans="1:8" x14ac:dyDescent="0.3">
      <c r="A33" s="145" t="s">
        <v>287</v>
      </c>
      <c r="B33" s="52" t="s">
        <v>388</v>
      </c>
      <c r="C33" s="146">
        <v>385</v>
      </c>
      <c r="D33" s="146">
        <v>462</v>
      </c>
      <c r="E33" s="164">
        <f t="shared" si="0"/>
        <v>430.83333333333337</v>
      </c>
      <c r="F33" s="164">
        <f>VLOOKUP(A33,'[1]KOLO UA'!$A:$F,6,0)</f>
        <v>517</v>
      </c>
      <c r="G33" s="140">
        <f t="shared" si="1"/>
        <v>0.11904761904761907</v>
      </c>
      <c r="H33" s="147"/>
    </row>
    <row r="34" spans="1:8" ht="15" thickBot="1" x14ac:dyDescent="0.35">
      <c r="A34" s="184" t="s">
        <v>296</v>
      </c>
      <c r="B34" s="185" t="s">
        <v>404</v>
      </c>
      <c r="C34" s="186">
        <v>567.5</v>
      </c>
      <c r="D34" s="186">
        <v>681</v>
      </c>
      <c r="E34" s="187">
        <f t="shared" si="0"/>
        <v>635.83333333333337</v>
      </c>
      <c r="F34" s="187">
        <f>VLOOKUP(A34,'[1]KOLO UA'!$A:$F,6,0)</f>
        <v>763</v>
      </c>
      <c r="G34" s="188">
        <f t="shared" si="1"/>
        <v>0.1204111600587372</v>
      </c>
      <c r="H34" s="189"/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1" sqref="B11"/>
    </sheetView>
  </sheetViews>
  <sheetFormatPr defaultRowHeight="13.2" x14ac:dyDescent="0.25"/>
  <cols>
    <col min="1" max="1" width="10.5546875" customWidth="1"/>
    <col min="2" max="2" width="80.33203125" customWidth="1"/>
  </cols>
  <sheetData>
    <row r="1" spans="1:2" ht="13.8" x14ac:dyDescent="0.3">
      <c r="A1" s="170" t="s">
        <v>27</v>
      </c>
      <c r="B1" s="169" t="s">
        <v>115</v>
      </c>
    </row>
    <row r="2" spans="1:2" ht="13.8" x14ac:dyDescent="0.3">
      <c r="A2" s="42">
        <v>79001000</v>
      </c>
      <c r="B2" s="169" t="s">
        <v>187</v>
      </c>
    </row>
    <row r="3" spans="1:2" ht="13.8" x14ac:dyDescent="0.3">
      <c r="A3" s="42">
        <v>79002000</v>
      </c>
      <c r="B3" s="169" t="s">
        <v>188</v>
      </c>
    </row>
    <row r="4" spans="1:2" ht="27.6" x14ac:dyDescent="0.3">
      <c r="A4" s="42" t="s">
        <v>65</v>
      </c>
      <c r="B4" s="177" t="s">
        <v>215</v>
      </c>
    </row>
    <row r="5" spans="1:2" ht="27.6" x14ac:dyDescent="0.3">
      <c r="A5" s="42" t="s">
        <v>123</v>
      </c>
      <c r="B5" s="177" t="s">
        <v>139</v>
      </c>
    </row>
    <row r="6" spans="1:2" ht="13.8" x14ac:dyDescent="0.3">
      <c r="A6" s="42" t="s">
        <v>298</v>
      </c>
      <c r="B6" s="169" t="s">
        <v>261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A68E99204CE954D9DB22E734B7ED336" ma:contentTypeVersion="6" ma:contentTypeDescription="Создание документа." ma:contentTypeScope="" ma:versionID="add3bf39b0005be5771d2bcfb1ca8b76">
  <xsd:schema xmlns:xsd="http://www.w3.org/2001/XMLSchema" xmlns:p="http://schemas.microsoft.com/office/2006/metadata/properties" xmlns:ns2="92E968FA-CE04-4D95-9DB2-2E734B7ED336" xmlns:ns3="92e968fa-ce04-4d95-9db2-2e734b7ed336" targetNamespace="http://schemas.microsoft.com/office/2006/metadata/properties" ma:root="true" ma:fieldsID="8a43fef65b65a3f2de480a18bcd23eca" ns2:_="" ns3:_="">
    <xsd:import namespace="92E968FA-CE04-4D95-9DB2-2E734B7ED336"/>
    <xsd:import namespace="92e968fa-ce04-4d95-9db2-2e734b7ed336"/>
    <xsd:element name="properties">
      <xsd:complexType>
        <xsd:sequence>
          <xsd:element name="documentManagement">
            <xsd:complexType>
              <xsd:all>
                <xsd:element ref="ns2:_x041f__x0440__x0438__x043c__x0435__x0447__x0430__x043d__x0438__x0435_" minOccurs="0"/>
                <xsd:element ref="ns3:_x041a__x043e__x044d__x0444__x0438__x0446__x0438__x0435__x043d__x0442__x0020__x0440__x043e__x0437__x043d__x0438__x0446__x0438_" minOccurs="0"/>
                <xsd:element ref="ns3:_x041a__x0430__x044d__x0444__x0438__x0446__x0438__x0435__x043d__x0442__x0020__x041e__x041f__x0422__x0430_" minOccurs="0"/>
                <xsd:element ref="ns3:_x0414__x0435__x0439__x0441__x0442__x0432__x0438__x0442__x0435__x043b__x0435__x043d__x0020__x0441_"/>
                <xsd:element ref="ns3:_x0414__x043b__x044f__x0020__x0441__x0430__x0439__x0442__x0430_" minOccurs="0"/>
                <xsd:element ref="ns3:_x041f__x043e__x0434__x0442__x0432__x0435__x0440__x0436__x0434__x0435__x043d__x0438__x0435__x0020__x0432__x044b__x043a__x043b__x0430__x0434__x043a__x043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f__x0440__x0438__x043c__x0435__x0447__x0430__x043d__x0438__x0435_" ma:index="2" nillable="true" ma:displayName="Товар в прайсе" ma:default="" ma:internalName="_x041f__x0440__x0438__x043c__x0435__x0447__x0430__x043d__x0438__x0435_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a__x043e__x044d__x0444__x0438__x0446__x0438__x0435__x043d__x0442__x0020__x0440__x043e__x0437__x043d__x0438__x0446__x0438_" ma:index="3" nillable="true" ma:displayName="Коэфициент розници" ma:default="" ma:internalName="_x041a__x043e__x044d__x0444__x0438__x0446__x0438__x0435__x043d__x0442__x0020__x0440__x043e__x0437__x043d__x0438__x0446__x0438_">
      <xsd:simpleType>
        <xsd:restriction base="dms:Note"/>
      </xsd:simpleType>
    </xsd:element>
    <xsd:element name="_x041a__x0430__x044d__x0444__x0438__x0446__x0438__x0435__x043d__x0442__x0020__x041e__x041f__x0422__x0430_" ma:index="4" nillable="true" ma:displayName="Каэфициент ОПТа" ma:internalName="_x041a__x0430__x044d__x0444__x0438__x0446__x0438__x0435__x043d__x0442__x0020__x041e__x041f__x0422__x0430_">
      <xsd:simpleType>
        <xsd:restriction base="dms:Note"/>
      </xsd:simpleType>
    </xsd:element>
    <xsd:element name="_x0414__x0435__x0439__x0441__x0442__x0432__x0438__x0442__x0435__x043b__x0435__x043d__x0020__x0441_" ma:index="5" ma:displayName="Действителен с" ma:default="" ma:format="DateOnly" ma:internalName="_x0414__x0435__x0439__x0441__x0442__x0432__x0438__x0442__x0435__x043b__x0435__x043d__x0020__x0441_">
      <xsd:simpleType>
        <xsd:restriction base="dms:DateTime"/>
      </xsd:simpleType>
    </xsd:element>
    <xsd:element name="_x0414__x043b__x044f__x0020__x0441__x0430__x0439__x0442__x0430_" ma:index="6" nillable="true" ma:displayName="Для сайта" ma:default="0" ma:description="Да - на сайт&#10;Нет - для внутренего пользования" ma:internalName="_x0414__x043b__x044f__x0020__x0441__x0430__x0439__x0442__x0430_">
      <xsd:simpleType>
        <xsd:restriction base="dms:Boolean"/>
      </xsd:simpleType>
    </xsd:element>
    <xsd:element name="_x041f__x043e__x0434__x0442__x0432__x0435__x0440__x0436__x0434__x0435__x043d__x0438__x0435__x0020__x0432__x044b__x043a__x043b__x0430__x0434__x043a__x0438_" ma:index="7" nillable="true" ma:displayName="Подтверждение выкладки" ma:default="" ma:description="НЕ ТРОГАТЬ! Дата когда был выложен на сайт" ma:format="DateOnly" ma:internalName="_x041f__x043e__x0434__x0442__x0432__x0435__x0440__x0436__x0434__x0435__x043d__x0438__x0435__x0020__x0432__x044b__x043a__x043b__x0430__x0434__x043a__x0438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Тип содержимого" ma:readOnly="true"/>
        <xsd:element ref="dc:title" minOccurs="0" maxOccurs="1" ma:index="1" ma:displayName="Фабрик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x041a__x043e__x044d__x0444__x0438__x0446__x0438__x0435__x043d__x0442__x0020__x0440__x043e__x0437__x043d__x0438__x0446__x0438_ xmlns="92e968fa-ce04-4d95-9db2-2e734b7ed336">РРЦ=розница</_x041a__x043e__x044d__x0444__x0438__x0446__x0438__x0435__x043d__x0442__x0020__x0440__x043e__x0437__x043d__x0438__x0446__x0438_>
    <_x0414__x043b__x044f__x0020__x0441__x0430__x0439__x0442__x0430_ xmlns="92e968fa-ce04-4d95-9db2-2e734b7ed336">false</_x0414__x043b__x044f__x0020__x0441__x0430__x0439__x0442__x0430_>
    <_x0414__x0435__x0439__x0441__x0442__x0432__x0438__x0442__x0435__x043b__x0435__x043d__x0020__x0441_ xmlns="92e968fa-ce04-4d95-9db2-2e734b7ed336">2018-03-31T21:00:00+00:00</_x0414__x0435__x0439__x0441__x0442__x0432__x0438__x0442__x0435__x043b__x0435__x043d__x0020__x0441_>
    <_x041f__x043e__x0434__x0442__x0432__x0435__x0440__x0436__x0434__x0435__x043d__x0438__x0435__x0020__x0432__x044b__x043a__x043b__x0430__x0434__x043a__x0438_ xmlns="92e968fa-ce04-4d95-9db2-2e734b7ed336">2018-02-28T22:00:00+00:00</_x041f__x043e__x0434__x0442__x0432__x0435__x0440__x0436__x0434__x0435__x043d__x0438__x0435__x0020__x0432__x044b__x043a__x043b__x0430__x0434__x043a__x0438_>
    <_x041f__x0440__x0438__x043c__x0435__x0447__x0430__x043d__x0438__x0435_ xmlns="92E968FA-CE04-4D95-9DB2-2E734B7ED336">керамика, мебель</_x041f__x0440__x0438__x043c__x0435__x0447__x0430__x043d__x0438__x0435_>
    <_x041a__x0430__x044d__x0444__x0438__x0446__x0438__x0435__x043d__x0442__x0020__x041e__x041f__x0422__x0430_ xmlns="92e968fa-ce04-4d95-9db2-2e734b7ed336">РРЦ=опт</_x041a__x0430__x044d__x0444__x0438__x0446__x0438__x0435__x043d__x0442__x0020__x041e__x041f__x0422__x0430_>
  </documentManagement>
</p:properties>
</file>

<file path=customXml/itemProps1.xml><?xml version="1.0" encoding="utf-8"?>
<ds:datastoreItem xmlns:ds="http://schemas.openxmlformats.org/officeDocument/2006/customXml" ds:itemID="{3530D8D0-C4B9-431A-90EE-029B70E72C33}"/>
</file>

<file path=customXml/itemProps2.xml><?xml version="1.0" encoding="utf-8"?>
<ds:datastoreItem xmlns:ds="http://schemas.openxmlformats.org/officeDocument/2006/customXml" ds:itemID="{CA8F0AB5-9076-4D47-8A54-22AA90C0197F}"/>
</file>

<file path=customXml/itemProps3.xml><?xml version="1.0" encoding="utf-8"?>
<ds:datastoreItem xmlns:ds="http://schemas.openxmlformats.org/officeDocument/2006/customXml" ds:itemID="{6E91CAF5-AC0E-4778-B35C-55F66E7726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UA керамика+мебель Украина</vt:lpstr>
      <vt:lpstr>UA ванны Украина</vt:lpstr>
      <vt:lpstr>UA Запчасти KOLO UA </vt:lpstr>
      <vt:lpstr>UA Delisted2018</vt:lpstr>
      <vt:lpstr>'UA ванны Украина'!Область_друку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KOLO</dc:title>
  <dc:creator>Microsoft Corporation</dc:creator>
  <cp:lastModifiedBy>Andrey Mikhailovskiy</cp:lastModifiedBy>
  <cp:lastPrinted>2016-01-29T10:26:36Z</cp:lastPrinted>
  <dcterms:created xsi:type="dcterms:W3CDTF">1996-10-08T23:32:33Z</dcterms:created>
  <dcterms:modified xsi:type="dcterms:W3CDTF">2018-03-01T14:40:39Z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0x010100FA68E99204CE954D9DB22E734B7ED336</vt:lpwstr>
  </property>
</Properties>
</file>